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15" windowHeight="4965" activeTab="0"/>
  </bookViews>
  <sheets>
    <sheet name="Parts a,c,d,e" sheetId="1" r:id="rId1"/>
    <sheet name="Part b" sheetId="2" r:id="rId2"/>
    <sheet name="SolverTableSheet" sheetId="3" state="veryHidden" r:id="rId3"/>
  </sheets>
  <definedNames>
    <definedName name="LaborAvail">'Parts a,c,d,e'!$D$32</definedName>
    <definedName name="LaborUsed">'Parts a,c,d,e'!$B$32</definedName>
    <definedName name="Produced">'Parts a,c,d,e'!$B$24:$C$25</definedName>
    <definedName name="Profit">'Parts a,c,d,e'!$B$38</definedName>
    <definedName name="RawAvail">'Parts a,c,d,e'!$D$21</definedName>
    <definedName name="RawPurch">'Parts a,c,d,e'!$B$21</definedName>
    <definedName name="solver_adj" localSheetId="1" hidden="1">'Part b'!$B$21:$B$22,'Part b'!$B$26:$C$27</definedName>
    <definedName name="solver_adj" localSheetId="0" hidden="1">'Parts a,c,d,e'!$B$21,'Parts a,c,d,e'!$B$24:$C$25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2</definedName>
    <definedName name="solver_eng" localSheetId="0" hidden="1">2</definedName>
    <definedName name="solver_est" localSheetId="1" hidden="1">1</definedName>
    <definedName name="solver_est" localSheetId="0" hidden="1">1</definedName>
    <definedName name="solver_ibd" localSheetId="1" hidden="1">2</definedName>
    <definedName name="solver_ibd" localSheetId="0" hidden="1">2</definedName>
    <definedName name="solver_itr" localSheetId="1" hidden="1">100</definedName>
    <definedName name="solver_itr" localSheetId="0" hidden="1">100</definedName>
    <definedName name="solver_lhs1" localSheetId="1" hidden="1">'Part b'!$B$23</definedName>
    <definedName name="solver_lhs1" localSheetId="0" hidden="1">'Parts a,c,d,e'!$B$21</definedName>
    <definedName name="solver_lhs2" localSheetId="1" hidden="1">'Part b'!$B$34</definedName>
    <definedName name="solver_lhs2" localSheetId="0" hidden="1">'Parts a,c,d,e'!$B$32</definedName>
    <definedName name="solver_lhs3" localSheetId="1" hidden="1">'Part b'!$D$26:$D$27</definedName>
    <definedName name="solver_lhs3" localSheetId="0" hidden="1">'Parts a,c,d,e'!$D$24:$D$25</definedName>
    <definedName name="solver_lhs4" localSheetId="1" hidden="1">'Part b'!$D$26:$D$27</definedName>
    <definedName name="solver_lhs4" localSheetId="0" hidden="1">'Parts a,c,d,e'!$D$24:$D$25</definedName>
    <definedName name="solver_lhs5" localSheetId="1" hidden="1">'Part b'!$B$34</definedName>
    <definedName name="solver_lhs5" localSheetId="0" hidden="1">'Parts a,c,d,e'!$B$32</definedName>
    <definedName name="solver_lin" localSheetId="1" hidden="1">1</definedName>
    <definedName name="solver_lin" localSheetId="0" hidden="1">1</definedName>
    <definedName name="solver_lva" localSheetId="1" hidden="1">2</definedName>
    <definedName name="solver_lva" localSheetId="0" hidden="1">2</definedName>
    <definedName name="solver_mip" localSheetId="1" hidden="1">5000</definedName>
    <definedName name="solver_mip" localSheetId="0" hidden="1">5000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neg" localSheetId="1" hidden="1">1</definedName>
    <definedName name="solver_neg" localSheetId="0" hidden="1">1</definedName>
    <definedName name="solver_nod" localSheetId="1" hidden="1">5000</definedName>
    <definedName name="solver_nod" localSheetId="0" hidden="1">5000</definedName>
    <definedName name="solver_num" localSheetId="1" hidden="1">3</definedName>
    <definedName name="solver_num" localSheetId="0" hidden="1">3</definedName>
    <definedName name="solver_nwt" localSheetId="1" hidden="1">1</definedName>
    <definedName name="solver_nwt" localSheetId="0" hidden="1">1</definedName>
    <definedName name="solver_ofx" localSheetId="1" hidden="1">2</definedName>
    <definedName name="solver_ofx" localSheetId="0" hidden="1">2</definedName>
    <definedName name="solver_opt" localSheetId="1" hidden="1">'Part b'!$B$40</definedName>
    <definedName name="solver_opt" localSheetId="0" hidden="1">'Parts a,c,d,e'!$B$38</definedName>
    <definedName name="solver_piv" localSheetId="1" hidden="1">0.000001</definedName>
    <definedName name="solver_piv" localSheetId="0" hidden="1">0.000001</definedName>
    <definedName name="solver_pre" localSheetId="1" hidden="1">0.000001</definedName>
    <definedName name="solver_pre" localSheetId="0" hidden="1">0.000001</definedName>
    <definedName name="solver_pro" localSheetId="1" hidden="1">2</definedName>
    <definedName name="solver_pro" localSheetId="0" hidden="1">2</definedName>
    <definedName name="solver_rbv" localSheetId="1" hidden="1">1</definedName>
    <definedName name="solver_rbv" localSheetId="0" hidden="1">1</definedName>
    <definedName name="solver_red" localSheetId="1" hidden="1">0.000001</definedName>
    <definedName name="solver_red" localSheetId="0" hidden="1">0.000001</definedName>
    <definedName name="solver_rel1" localSheetId="1" hidden="1">1</definedName>
    <definedName name="solver_rel1" localSheetId="0" hidden="1">1</definedName>
    <definedName name="solver_rel2" localSheetId="1" hidden="1">1</definedName>
    <definedName name="solver_rel2" localSheetId="0" hidden="1">1</definedName>
    <definedName name="solver_rel3" localSheetId="1" hidden="1">2</definedName>
    <definedName name="solver_rel3" localSheetId="0" hidden="1">2</definedName>
    <definedName name="solver_rel4" localSheetId="1" hidden="1">2</definedName>
    <definedName name="solver_rel4" localSheetId="0" hidden="1">2</definedName>
    <definedName name="solver_rel5" localSheetId="1" hidden="1">1</definedName>
    <definedName name="solver_rel5" localSheetId="0" hidden="1">1</definedName>
    <definedName name="solver_reo" localSheetId="1" hidden="1">2</definedName>
    <definedName name="solver_reo" localSheetId="0" hidden="1">2</definedName>
    <definedName name="solver_rep" localSheetId="1" hidden="1">2</definedName>
    <definedName name="solver_rep" localSheetId="0" hidden="1">2</definedName>
    <definedName name="solver_rhs1" localSheetId="1" hidden="1">'Part b'!$D$23</definedName>
    <definedName name="solver_rhs1" localSheetId="0" hidden="1">'Parts a,c,d,e'!$D$21</definedName>
    <definedName name="solver_rhs2" localSheetId="1" hidden="1">'Part b'!$D$34</definedName>
    <definedName name="solver_rhs2" localSheetId="0" hidden="1">'Parts a,c,d,e'!$D$32</definedName>
    <definedName name="solver_rhs3" localSheetId="1" hidden="1">'Part b'!$F$26:$F$27</definedName>
    <definedName name="solver_rhs3" localSheetId="0" hidden="1">'Parts a,c,d,e'!$F$24:$F$25</definedName>
    <definedName name="solver_rhs4" localSheetId="1" hidden="1">'Part b'!$F$26:$F$27</definedName>
    <definedName name="solver_rhs4" localSheetId="0" hidden="1">'Parts a,c,d,e'!$F$24:$F$25</definedName>
    <definedName name="solver_rhs5" localSheetId="1" hidden="1">'Part b'!$D$34</definedName>
    <definedName name="solver_rhs5" localSheetId="0" hidden="1">'Parts a,c,d,e'!$D$32</definedName>
    <definedName name="solver_rlx" localSheetId="1" hidden="1">2</definedName>
    <definedName name="solver_rlx" localSheetId="0" hidden="1">2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std" localSheetId="1" hidden="1">1</definedName>
    <definedName name="solver_std" localSheetId="0" hidden="1">1</definedName>
    <definedName name="solver_tim" localSheetId="1" hidden="1">100</definedName>
    <definedName name="solver_tim" localSheetId="0" hidden="1">100</definedName>
    <definedName name="solver_tmp" localSheetId="1" hidden="1">'Part b'!$D$34</definedName>
    <definedName name="solver_tmp" localSheetId="0" hidden="1">'Parts a,c,d,e'!$D$32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2</definedName>
    <definedName name="solver_ver" localSheetId="0" hidden="1">2</definedName>
    <definedName name="TotProduced">'Parts a,c,d,e'!$F$24:$F$25</definedName>
    <definedName name="Used">'Parts a,c,d,e'!$D$24:$D$25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42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43" authorId="0">
      <text>
        <r>
          <rPr>
            <sz val="8"/>
            <rFont val="Tahoma"/>
            <family val="0"/>
          </rPr>
          <t>Remember that the input cell is $B$18</t>
        </r>
      </text>
    </comment>
    <comment ref="B4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4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57" authorId="0">
      <text>
        <r>
          <rPr>
            <sz val="8"/>
            <rFont val="Tahoma"/>
            <family val="0"/>
          </rPr>
          <t>Remember that the first input cell is $D$32</t>
        </r>
      </text>
    </comment>
    <comment ref="B56" authorId="0">
      <text>
        <r>
          <rPr>
            <sz val="8"/>
            <rFont val="Tahoma"/>
            <family val="0"/>
          </rPr>
          <t>Remember that the second input cell is $D$21</t>
        </r>
      </text>
    </comment>
    <comment ref="A56" authorId="0">
      <text>
        <r>
          <rPr>
            <sz val="8"/>
            <rFont val="Tahoma"/>
            <family val="0"/>
          </rPr>
          <t>The first input is along the side, the second is along the top, the output cell is shown in this upper corner.</t>
        </r>
      </text>
    </comment>
    <comment ref="B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C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D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E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F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G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H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I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5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5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5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6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6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6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6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6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J6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A69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70" authorId="0">
      <text>
        <r>
          <rPr>
            <sz val="8"/>
            <rFont val="Tahoma"/>
            <family val="0"/>
          </rPr>
          <t>Remember that the input cell is $B$6</t>
        </r>
      </text>
    </comment>
    <comment ref="B7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7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<sst xmlns="http://schemas.openxmlformats.org/spreadsheetml/2006/main" count="119" uniqueCount="62">
  <si>
    <t>Data for raw material (per pound)</t>
  </si>
  <si>
    <t>Yield (oz) of R Brute</t>
  </si>
  <si>
    <t>Yield (oz) of R Chanelle</t>
  </si>
  <si>
    <t>Lab time for processing (hours)</t>
  </si>
  <si>
    <t>Cost</t>
  </si>
  <si>
    <t>Data for transforming one ounce of Regular to Luxury</t>
  </si>
  <si>
    <t>Yield (ounces)</t>
  </si>
  <si>
    <t>Lab time (hours)</t>
  </si>
  <si>
    <t>R Brute</t>
  </si>
  <si>
    <t>R Chanelle</t>
  </si>
  <si>
    <t>Selling price per oz</t>
  </si>
  <si>
    <t>L Brute</t>
  </si>
  <si>
    <t>L Chanelle</t>
  </si>
  <si>
    <t>Raw material purchased/processed</t>
  </si>
  <si>
    <t>&lt;=</t>
  </si>
  <si>
    <t>Regular products produced</t>
  </si>
  <si>
    <t>Sold</t>
  </si>
  <si>
    <t>Transformed</t>
  </si>
  <si>
    <t>Total used</t>
  </si>
  <si>
    <t>Produced</t>
  </si>
  <si>
    <t>=</t>
  </si>
  <si>
    <t>Yields of Luxury products</t>
  </si>
  <si>
    <t>Lab time constraint</t>
  </si>
  <si>
    <t>Used</t>
  </si>
  <si>
    <t>Available</t>
  </si>
  <si>
    <t>Cost of raw material</t>
  </si>
  <si>
    <t>Cost of transforming</t>
  </si>
  <si>
    <t>Revenues</t>
  </si>
  <si>
    <t>Profit</t>
  </si>
  <si>
    <t>Problem 4.31</t>
  </si>
  <si>
    <t>Processed to R Brute</t>
  </si>
  <si>
    <t>Processed to R Chanelle</t>
  </si>
  <si>
    <t>Total</t>
  </si>
  <si>
    <t>Part b</t>
  </si>
  <si>
    <t>Part c: Sensitivity of profit to price of Luxury Chanelle</t>
  </si>
  <si>
    <t>Unit pice</t>
  </si>
  <si>
    <t>$B$38</t>
  </si>
  <si>
    <t>$D$32</t>
  </si>
  <si>
    <t/>
  </si>
  <si>
    <t>$D$21</t>
  </si>
  <si>
    <t>$A$56</t>
  </si>
  <si>
    <t>Part e: Sensitivity of profit to lab time required to produce Luxury Brute</t>
  </si>
  <si>
    <t>Part d: Sensitivity of profit to lab time (along side) and raw material availability (along top)</t>
  </si>
  <si>
    <t>Lab time</t>
  </si>
  <si>
    <t>$B$6</t>
  </si>
  <si>
    <t>$A$69</t>
  </si>
  <si>
    <t>Decrease</t>
  </si>
  <si>
    <t>Increase</t>
  </si>
  <si>
    <t>Range names</t>
  </si>
  <si>
    <t>LaborAvail</t>
  </si>
  <si>
    <t>='Parts a,c,d,e'!$D$32</t>
  </si>
  <si>
    <t>LaborUsed</t>
  </si>
  <si>
    <t>='Parts a,c,d,e'!$B$32</t>
  </si>
  <si>
    <t>='Parts a,c,d,e'!$B$24:$C$25</t>
  </si>
  <si>
    <t>='Parts a,c,d,e'!$B$38</t>
  </si>
  <si>
    <t>RawAvail</t>
  </si>
  <si>
    <t>='Parts a,c,d,e'!$D$21</t>
  </si>
  <si>
    <t>RawPurch</t>
  </si>
  <si>
    <t>='Parts a,c,d,e'!$B$21</t>
  </si>
  <si>
    <t>TotProduced</t>
  </si>
  <si>
    <t>='Parts a,c,d,e'!$F$24:$F$25</t>
  </si>
  <si>
    <t>='Parts a,c,d,e'!$D$24:$D$25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</si>
</sst>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uble"/>
      <right style="double"/>
      <top style="double"/>
      <bottom style="double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6" fontId="0" fillId="0" borderId="0" xfId="0" applyNumberFormat="1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/>
    </xf>
    <xf numFmtId="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 horizontal="right"/>
    </xf>
    <xf numFmtId="6" fontId="0" fillId="0" borderId="0" xfId="0" applyNumberFormat="1" applyFill="1" applyBorder="1" applyAlignment="1">
      <alignment/>
    </xf>
    <xf numFmtId="6" fontId="0" fillId="0" borderId="4" xfId="0" applyNumberFormat="1" applyFill="1" applyBorder="1" applyAlignment="1">
      <alignment/>
    </xf>
    <xf numFmtId="6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5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5" fontId="0" fillId="0" borderId="19" xfId="0" applyNumberFormat="1" applyBorder="1" applyAlignment="1">
      <alignment/>
    </xf>
    <xf numFmtId="5" fontId="0" fillId="0" borderId="20" xfId="0" applyNumberFormat="1" applyBorder="1" applyAlignment="1">
      <alignment/>
    </xf>
    <xf numFmtId="5" fontId="0" fillId="0" borderId="21" xfId="0" applyNumberFormat="1" applyBorder="1" applyAlignment="1">
      <alignment/>
    </xf>
    <xf numFmtId="5" fontId="0" fillId="0" borderId="22" xfId="0" applyNumberFormat="1" applyBorder="1" applyAlignment="1">
      <alignment/>
    </xf>
    <xf numFmtId="5" fontId="0" fillId="0" borderId="23" xfId="0" applyNumberFormat="1" applyBorder="1" applyAlignment="1">
      <alignment/>
    </xf>
    <xf numFmtId="5" fontId="0" fillId="0" borderId="24" xfId="0" applyNumberFormat="1" applyBorder="1" applyAlignment="1">
      <alignment/>
    </xf>
    <xf numFmtId="5" fontId="0" fillId="0" borderId="25" xfId="0" applyNumberFormat="1" applyBorder="1" applyAlignment="1">
      <alignment/>
    </xf>
    <xf numFmtId="5" fontId="0" fillId="0" borderId="0" xfId="0" applyNumberFormat="1" applyBorder="1" applyAlignment="1">
      <alignment/>
    </xf>
    <xf numFmtId="5" fontId="0" fillId="0" borderId="26" xfId="0" applyNumberFormat="1" applyBorder="1" applyAlignment="1">
      <alignment/>
    </xf>
    <xf numFmtId="5" fontId="0" fillId="0" borderId="27" xfId="0" applyNumberFormat="1" applyBorder="1" applyAlignment="1">
      <alignment/>
    </xf>
    <xf numFmtId="5" fontId="0" fillId="0" borderId="28" xfId="0" applyNumberFormat="1" applyBorder="1" applyAlignment="1">
      <alignment/>
    </xf>
    <xf numFmtId="5" fontId="0" fillId="0" borderId="29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9</xdr:row>
      <xdr:rowOff>104775</xdr:rowOff>
    </xdr:from>
    <xdr:to>
      <xdr:col>8</xdr:col>
      <xdr:colOff>66675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38775" y="1581150"/>
          <a:ext cx="18288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changes from part a appear in the yellow cells.  Of course, Rylon is not getting the same yield from its raw material, so its profit goes way down.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="75" zoomScaleNormal="75" workbookViewId="0" topLeftCell="A1">
      <selection activeCell="I20" sqref="I20"/>
    </sheetView>
  </sheetViews>
  <sheetFormatPr defaultColWidth="9.140625" defaultRowHeight="12.75"/>
  <cols>
    <col min="1" max="1" width="29.421875" style="0" customWidth="1"/>
    <col min="2" max="2" width="12.8515625" style="0" customWidth="1"/>
    <col min="3" max="3" width="14.8515625" style="0" customWidth="1"/>
    <col min="4" max="4" width="10.8515625" style="0" customWidth="1"/>
    <col min="5" max="5" width="12.57421875" style="0" customWidth="1"/>
    <col min="8" max="8" width="12.57421875" style="0" customWidth="1"/>
  </cols>
  <sheetData>
    <row r="1" spans="1:8" ht="12.75">
      <c r="A1" s="1" t="s">
        <v>29</v>
      </c>
      <c r="H1" s="36" t="s">
        <v>48</v>
      </c>
    </row>
    <row r="2" spans="8:9" ht="12.75">
      <c r="H2" s="51" t="s">
        <v>49</v>
      </c>
      <c r="I2" s="51" t="s">
        <v>50</v>
      </c>
    </row>
    <row r="3" spans="1:9" ht="13.5" thickBot="1">
      <c r="A3" t="s">
        <v>0</v>
      </c>
      <c r="B3" s="2"/>
      <c r="C3" s="2"/>
      <c r="D3" s="2"/>
      <c r="E3" s="2"/>
      <c r="H3" s="51" t="s">
        <v>51</v>
      </c>
      <c r="I3" s="51" t="s">
        <v>52</v>
      </c>
    </row>
    <row r="4" spans="1:9" ht="12.75">
      <c r="A4" t="s">
        <v>1</v>
      </c>
      <c r="B4" s="9">
        <v>3</v>
      </c>
      <c r="C4" s="2"/>
      <c r="D4" s="2"/>
      <c r="E4" s="2"/>
      <c r="H4" s="51" t="s">
        <v>19</v>
      </c>
      <c r="I4" s="51" t="s">
        <v>53</v>
      </c>
    </row>
    <row r="5" spans="1:9" ht="12.75">
      <c r="A5" t="s">
        <v>2</v>
      </c>
      <c r="B5" s="10">
        <v>4</v>
      </c>
      <c r="C5" s="2"/>
      <c r="D5" s="2"/>
      <c r="E5" s="2"/>
      <c r="H5" s="51" t="s">
        <v>28</v>
      </c>
      <c r="I5" s="51" t="s">
        <v>54</v>
      </c>
    </row>
    <row r="6" spans="1:9" ht="12.75">
      <c r="A6" t="s">
        <v>3</v>
      </c>
      <c r="B6" s="11">
        <v>1</v>
      </c>
      <c r="H6" s="51" t="s">
        <v>55</v>
      </c>
      <c r="I6" s="51" t="s">
        <v>56</v>
      </c>
    </row>
    <row r="7" spans="1:9" ht="13.5" thickBot="1">
      <c r="A7" t="s">
        <v>4</v>
      </c>
      <c r="B7" s="12">
        <v>3</v>
      </c>
      <c r="H7" s="51" t="s">
        <v>57</v>
      </c>
      <c r="I7" s="51" t="s">
        <v>58</v>
      </c>
    </row>
    <row r="8" spans="8:9" ht="12.75">
      <c r="H8" s="51" t="s">
        <v>59</v>
      </c>
      <c r="I8" s="51" t="s">
        <v>60</v>
      </c>
    </row>
    <row r="9" spans="1:9" ht="12.75">
      <c r="A9" t="s">
        <v>5</v>
      </c>
      <c r="H9" s="51" t="s">
        <v>23</v>
      </c>
      <c r="I9" s="51" t="s">
        <v>61</v>
      </c>
    </row>
    <row r="10" spans="2:4" s="2" customFormat="1" ht="13.5" thickBot="1">
      <c r="B10" s="2" t="s">
        <v>6</v>
      </c>
      <c r="C10" s="2" t="s">
        <v>7</v>
      </c>
      <c r="D10" s="2" t="s">
        <v>4</v>
      </c>
    </row>
    <row r="11" spans="1:4" ht="12.75">
      <c r="A11" s="29" t="s">
        <v>8</v>
      </c>
      <c r="B11" s="13">
        <v>1</v>
      </c>
      <c r="C11" s="20">
        <v>3</v>
      </c>
      <c r="D11" s="21">
        <v>4</v>
      </c>
    </row>
    <row r="12" spans="1:4" ht="13.5" thickBot="1">
      <c r="A12" s="29" t="s">
        <v>9</v>
      </c>
      <c r="B12" s="22">
        <v>1</v>
      </c>
      <c r="C12" s="23">
        <v>2</v>
      </c>
      <c r="D12" s="24">
        <v>4</v>
      </c>
    </row>
    <row r="14" spans="1:5" ht="13.5" thickBot="1">
      <c r="A14" t="s">
        <v>10</v>
      </c>
      <c r="B14" s="16"/>
      <c r="C14" s="16"/>
      <c r="D14" s="16"/>
      <c r="E14" s="16"/>
    </row>
    <row r="15" spans="1:5" ht="12.75">
      <c r="A15" s="29" t="s">
        <v>8</v>
      </c>
      <c r="B15" s="18">
        <v>7</v>
      </c>
      <c r="C15" s="17"/>
      <c r="D15" s="17"/>
      <c r="E15" s="17"/>
    </row>
    <row r="16" spans="1:5" ht="12.75">
      <c r="A16" s="29" t="s">
        <v>9</v>
      </c>
      <c r="B16" s="19">
        <v>6</v>
      </c>
      <c r="C16" s="8"/>
      <c r="D16" s="8"/>
      <c r="E16" s="8"/>
    </row>
    <row r="17" spans="1:5" ht="12.75">
      <c r="A17" s="29" t="s">
        <v>11</v>
      </c>
      <c r="B17" s="19">
        <v>18</v>
      </c>
      <c r="C17" s="8"/>
      <c r="D17" s="8"/>
      <c r="E17" s="8"/>
    </row>
    <row r="18" spans="1:5" ht="13.5" thickBot="1">
      <c r="A18" s="29" t="s">
        <v>12</v>
      </c>
      <c r="B18" s="12">
        <v>14</v>
      </c>
      <c r="C18" s="8"/>
      <c r="D18" s="8"/>
      <c r="E18" s="8"/>
    </row>
    <row r="19" spans="2:5" ht="12.75">
      <c r="B19" s="8"/>
      <c r="C19" s="8"/>
      <c r="D19" s="8"/>
      <c r="E19" s="8"/>
    </row>
    <row r="20" ht="13.5" thickBot="1">
      <c r="A20" t="s">
        <v>13</v>
      </c>
    </row>
    <row r="21" spans="2:4" ht="14.25" thickBot="1" thickTop="1">
      <c r="B21" s="3">
        <v>4000</v>
      </c>
      <c r="C21" s="4" t="s">
        <v>14</v>
      </c>
      <c r="D21" s="7">
        <v>4000</v>
      </c>
    </row>
    <row r="22" ht="13.5" thickTop="1"/>
    <row r="23" spans="1:6" ht="13.5" thickBot="1">
      <c r="A23" t="s">
        <v>15</v>
      </c>
      <c r="B23" s="2" t="s">
        <v>16</v>
      </c>
      <c r="C23" s="2" t="s">
        <v>17</v>
      </c>
      <c r="D23" s="2" t="s">
        <v>18</v>
      </c>
      <c r="F23" s="2" t="s">
        <v>19</v>
      </c>
    </row>
    <row r="24" spans="1:6" ht="13.5" thickTop="1">
      <c r="A24" s="29" t="s">
        <v>8</v>
      </c>
      <c r="B24" s="25">
        <v>11333.3330078125</v>
      </c>
      <c r="C24" s="26">
        <v>666.6666870117188</v>
      </c>
      <c r="D24">
        <f>SUM(B24:C24)</f>
        <v>11999.999694824219</v>
      </c>
      <c r="E24" s="4" t="s">
        <v>20</v>
      </c>
      <c r="F24" s="2">
        <f>$B$21*B4</f>
        <v>12000</v>
      </c>
    </row>
    <row r="25" spans="1:6" ht="13.5" thickBot="1">
      <c r="A25" s="29" t="s">
        <v>9</v>
      </c>
      <c r="B25" s="14">
        <v>16000</v>
      </c>
      <c r="C25" s="15">
        <v>0</v>
      </c>
      <c r="D25">
        <f>SUM(B25:C25)</f>
        <v>16000</v>
      </c>
      <c r="E25" s="4" t="s">
        <v>20</v>
      </c>
      <c r="F25" s="2">
        <f>$B$21*B5</f>
        <v>16000</v>
      </c>
    </row>
    <row r="26" ht="13.5" thickTop="1"/>
    <row r="27" ht="12.75">
      <c r="A27" t="s">
        <v>21</v>
      </c>
    </row>
    <row r="28" spans="1:2" ht="12.75">
      <c r="A28" s="29" t="s">
        <v>11</v>
      </c>
      <c r="B28" s="27">
        <f>B11*C24</f>
        <v>666.6666870117188</v>
      </c>
    </row>
    <row r="29" spans="1:2" ht="12.75">
      <c r="A29" s="29" t="s">
        <v>12</v>
      </c>
      <c r="B29">
        <f>B12*C25</f>
        <v>0</v>
      </c>
    </row>
    <row r="31" spans="1:4" ht="13.5" thickBot="1">
      <c r="A31" t="s">
        <v>22</v>
      </c>
      <c r="B31" s="2" t="s">
        <v>23</v>
      </c>
      <c r="C31" s="2"/>
      <c r="D31" s="2" t="s">
        <v>24</v>
      </c>
    </row>
    <row r="32" spans="2:4" ht="13.5" thickBot="1">
      <c r="B32" s="28">
        <f>B6*B21+SUMPRODUCT(C11:C12,C24:C25)</f>
        <v>6000.000061035156</v>
      </c>
      <c r="C32" s="4" t="s">
        <v>14</v>
      </c>
      <c r="D32" s="7">
        <v>6000</v>
      </c>
    </row>
    <row r="34" spans="1:2" ht="12.75">
      <c r="A34" t="s">
        <v>25</v>
      </c>
      <c r="B34" s="5">
        <f>B7*B21</f>
        <v>12000</v>
      </c>
    </row>
    <row r="35" spans="1:2" ht="12.75">
      <c r="A35" t="s">
        <v>26</v>
      </c>
      <c r="B35" s="5">
        <f>SUMPRODUCT(C24:C25,D11:D12)</f>
        <v>2666.666748046875</v>
      </c>
    </row>
    <row r="36" spans="1:5" ht="12.75">
      <c r="A36" t="s">
        <v>27</v>
      </c>
      <c r="B36" s="5">
        <f>SUMPRODUCT(B24:B25,B15:B16)+SUMPRODUCT(B28:B29,B17:B18)</f>
        <v>187333.33142089844</v>
      </c>
      <c r="C36" s="2"/>
      <c r="D36" s="2"/>
      <c r="E36" s="2"/>
    </row>
    <row r="37" ht="13.5" thickBot="1"/>
    <row r="38" spans="1:2" ht="14.25" thickBot="1" thickTop="1">
      <c r="A38" t="s">
        <v>28</v>
      </c>
      <c r="B38" s="6">
        <f>B36-B34-B35</f>
        <v>172666.66467285156</v>
      </c>
    </row>
    <row r="39" ht="13.5" thickTop="1"/>
    <row r="40" ht="12.75">
      <c r="A40" s="36" t="s">
        <v>34</v>
      </c>
    </row>
    <row r="41" spans="1:3" ht="12.75">
      <c r="A41" s="2" t="s">
        <v>35</v>
      </c>
      <c r="B41" s="2" t="s">
        <v>28</v>
      </c>
      <c r="C41" s="2" t="s">
        <v>47</v>
      </c>
    </row>
    <row r="42" ht="12.75">
      <c r="B42" s="2" t="s">
        <v>36</v>
      </c>
    </row>
    <row r="43" spans="1:2" ht="12.75">
      <c r="A43">
        <v>10</v>
      </c>
      <c r="B43" s="38">
        <v>172666.67</v>
      </c>
    </row>
    <row r="44" spans="1:3" ht="12.75">
      <c r="A44">
        <v>11</v>
      </c>
      <c r="B44" s="39">
        <v>172666.67</v>
      </c>
      <c r="C44" s="5">
        <f aca="true" t="shared" si="0" ref="C44:C53">B44-B43</f>
        <v>0</v>
      </c>
    </row>
    <row r="45" spans="1:3" ht="12.75">
      <c r="A45">
        <v>12</v>
      </c>
      <c r="B45" s="39">
        <v>172666.67</v>
      </c>
      <c r="C45" s="5">
        <f t="shared" si="0"/>
        <v>0</v>
      </c>
    </row>
    <row r="46" spans="1:3" ht="12.75">
      <c r="A46">
        <v>13</v>
      </c>
      <c r="B46" s="39">
        <v>172666.67</v>
      </c>
      <c r="C46" s="5">
        <f t="shared" si="0"/>
        <v>0</v>
      </c>
    </row>
    <row r="47" spans="1:3" ht="12.75">
      <c r="A47">
        <v>14</v>
      </c>
      <c r="B47" s="39">
        <v>172666.67</v>
      </c>
      <c r="C47" s="5">
        <f t="shared" si="0"/>
        <v>0</v>
      </c>
    </row>
    <row r="48" spans="1:3" ht="12.75">
      <c r="A48">
        <v>15</v>
      </c>
      <c r="B48" s="39">
        <v>173000</v>
      </c>
      <c r="C48" s="5">
        <f t="shared" si="0"/>
        <v>333.3299999999872</v>
      </c>
    </row>
    <row r="49" spans="1:3" ht="12.75">
      <c r="A49">
        <v>16</v>
      </c>
      <c r="B49" s="39">
        <v>174000</v>
      </c>
      <c r="C49" s="5">
        <f t="shared" si="0"/>
        <v>1000</v>
      </c>
    </row>
    <row r="50" spans="1:3" ht="12.75">
      <c r="A50">
        <v>17</v>
      </c>
      <c r="B50" s="39">
        <v>175000</v>
      </c>
      <c r="C50" s="5">
        <f t="shared" si="0"/>
        <v>1000</v>
      </c>
    </row>
    <row r="51" spans="1:3" ht="12.75">
      <c r="A51">
        <v>18</v>
      </c>
      <c r="B51" s="39">
        <v>176000</v>
      </c>
      <c r="C51" s="5">
        <f t="shared" si="0"/>
        <v>1000</v>
      </c>
    </row>
    <row r="52" spans="1:3" ht="12.75">
      <c r="A52">
        <v>19</v>
      </c>
      <c r="B52" s="39">
        <v>177000</v>
      </c>
      <c r="C52" s="5">
        <f t="shared" si="0"/>
        <v>1000</v>
      </c>
    </row>
    <row r="53" spans="1:3" ht="12.75">
      <c r="A53">
        <v>20</v>
      </c>
      <c r="B53" s="40">
        <v>178000</v>
      </c>
      <c r="C53" s="5">
        <f t="shared" si="0"/>
        <v>1000</v>
      </c>
    </row>
    <row r="55" ht="12.75">
      <c r="A55" s="36" t="s">
        <v>42</v>
      </c>
    </row>
    <row r="56" spans="1:10" ht="12.75">
      <c r="A56" s="2" t="s">
        <v>36</v>
      </c>
      <c r="B56">
        <v>2000</v>
      </c>
      <c r="C56">
        <v>2500</v>
      </c>
      <c r="D56">
        <v>3000</v>
      </c>
      <c r="E56">
        <v>3500</v>
      </c>
      <c r="F56">
        <v>4000</v>
      </c>
      <c r="G56">
        <v>4500</v>
      </c>
      <c r="H56">
        <v>5000</v>
      </c>
      <c r="I56">
        <v>5500</v>
      </c>
      <c r="J56">
        <v>6000</v>
      </c>
    </row>
    <row r="57" spans="1:10" ht="12.75">
      <c r="A57">
        <v>4000</v>
      </c>
      <c r="B57" s="41">
        <v>88666.67</v>
      </c>
      <c r="C57" s="44">
        <v>108500</v>
      </c>
      <c r="D57" s="44">
        <v>128333.33</v>
      </c>
      <c r="E57" s="44">
        <v>148166.67</v>
      </c>
      <c r="F57" s="44">
        <v>168000</v>
      </c>
      <c r="G57" s="44">
        <v>168000</v>
      </c>
      <c r="H57" s="44">
        <v>168000</v>
      </c>
      <c r="I57" s="44">
        <v>168000</v>
      </c>
      <c r="J57" s="47">
        <v>168000</v>
      </c>
    </row>
    <row r="58" spans="1:10" ht="12.75">
      <c r="A58">
        <v>4500</v>
      </c>
      <c r="B58" s="42">
        <v>89833.33</v>
      </c>
      <c r="C58" s="45">
        <v>109666.67</v>
      </c>
      <c r="D58" s="45">
        <v>129500</v>
      </c>
      <c r="E58" s="45">
        <v>149333.33</v>
      </c>
      <c r="F58" s="45">
        <v>169166.67</v>
      </c>
      <c r="G58" s="45">
        <v>189000</v>
      </c>
      <c r="H58" s="45">
        <v>189000</v>
      </c>
      <c r="I58" s="45">
        <v>189000</v>
      </c>
      <c r="J58" s="48">
        <v>189000</v>
      </c>
    </row>
    <row r="59" spans="1:10" ht="12.75">
      <c r="A59">
        <v>5000</v>
      </c>
      <c r="B59" s="42">
        <v>91000</v>
      </c>
      <c r="C59" s="45">
        <v>110833.33</v>
      </c>
      <c r="D59" s="45">
        <v>130666.67</v>
      </c>
      <c r="E59" s="45">
        <v>150500</v>
      </c>
      <c r="F59" s="45">
        <v>170333.33</v>
      </c>
      <c r="G59" s="45">
        <v>190166.67</v>
      </c>
      <c r="H59" s="45">
        <v>210000</v>
      </c>
      <c r="I59" s="45">
        <v>210000</v>
      </c>
      <c r="J59" s="48">
        <v>210000</v>
      </c>
    </row>
    <row r="60" spans="1:10" ht="12.75">
      <c r="A60">
        <v>5500</v>
      </c>
      <c r="B60" s="42">
        <v>92166.67</v>
      </c>
      <c r="C60" s="45">
        <v>112000</v>
      </c>
      <c r="D60" s="45">
        <v>131833.33</v>
      </c>
      <c r="E60" s="45">
        <v>151666.67</v>
      </c>
      <c r="F60" s="45">
        <v>171500</v>
      </c>
      <c r="G60" s="45">
        <v>191333.33</v>
      </c>
      <c r="H60" s="45">
        <v>211166.67</v>
      </c>
      <c r="I60" s="45">
        <v>231000</v>
      </c>
      <c r="J60" s="48">
        <v>231000</v>
      </c>
    </row>
    <row r="61" spans="1:10" ht="12.75">
      <c r="A61">
        <v>6000</v>
      </c>
      <c r="B61" s="42">
        <v>93333.33</v>
      </c>
      <c r="C61" s="45">
        <v>113166.67</v>
      </c>
      <c r="D61" s="45">
        <v>133000</v>
      </c>
      <c r="E61" s="45">
        <v>152833.33</v>
      </c>
      <c r="F61" s="45">
        <v>172666.67</v>
      </c>
      <c r="G61" s="45">
        <v>192500</v>
      </c>
      <c r="H61" s="45">
        <v>212333.33</v>
      </c>
      <c r="I61" s="45">
        <v>232166.67</v>
      </c>
      <c r="J61" s="48">
        <v>252000</v>
      </c>
    </row>
    <row r="62" spans="1:10" ht="12.75">
      <c r="A62">
        <v>6500</v>
      </c>
      <c r="B62" s="42">
        <v>94500</v>
      </c>
      <c r="C62" s="45">
        <v>114333.33</v>
      </c>
      <c r="D62" s="45">
        <v>134166.67</v>
      </c>
      <c r="E62" s="45">
        <v>154000</v>
      </c>
      <c r="F62" s="45">
        <v>173833.33</v>
      </c>
      <c r="G62" s="45">
        <v>193666.67</v>
      </c>
      <c r="H62" s="45">
        <v>213500</v>
      </c>
      <c r="I62" s="45">
        <v>233333.33</v>
      </c>
      <c r="J62" s="48">
        <v>253166.67</v>
      </c>
    </row>
    <row r="63" spans="1:10" ht="12.75">
      <c r="A63">
        <v>7000</v>
      </c>
      <c r="B63" s="42">
        <v>95666.67</v>
      </c>
      <c r="C63" s="45">
        <v>115500</v>
      </c>
      <c r="D63" s="45">
        <v>135333.33</v>
      </c>
      <c r="E63" s="45">
        <v>155166.67</v>
      </c>
      <c r="F63" s="45">
        <v>175000</v>
      </c>
      <c r="G63" s="45">
        <v>194833.33</v>
      </c>
      <c r="H63" s="45">
        <v>214666.67</v>
      </c>
      <c r="I63" s="45">
        <v>234500</v>
      </c>
      <c r="J63" s="48">
        <v>254333.33</v>
      </c>
    </row>
    <row r="64" spans="1:10" ht="12.75">
      <c r="A64">
        <v>7500</v>
      </c>
      <c r="B64" s="42">
        <v>96833.33</v>
      </c>
      <c r="C64" s="45">
        <v>116666.67</v>
      </c>
      <c r="D64" s="45">
        <v>136500</v>
      </c>
      <c r="E64" s="45">
        <v>156333.33</v>
      </c>
      <c r="F64" s="45">
        <v>176166.67</v>
      </c>
      <c r="G64" s="45">
        <v>196000</v>
      </c>
      <c r="H64" s="45">
        <v>215833.33</v>
      </c>
      <c r="I64" s="45">
        <v>235666.67</v>
      </c>
      <c r="J64" s="48">
        <v>255500</v>
      </c>
    </row>
    <row r="65" spans="1:10" ht="12.75">
      <c r="A65">
        <v>8000</v>
      </c>
      <c r="B65" s="43">
        <v>98000</v>
      </c>
      <c r="C65" s="46">
        <v>117833.33</v>
      </c>
      <c r="D65" s="46">
        <v>137666.67</v>
      </c>
      <c r="E65" s="46">
        <v>157500</v>
      </c>
      <c r="F65" s="46">
        <v>177333.33</v>
      </c>
      <c r="G65" s="46">
        <v>197166.67</v>
      </c>
      <c r="H65" s="46">
        <v>217000</v>
      </c>
      <c r="I65" s="46">
        <v>236833.33</v>
      </c>
      <c r="J65" s="49">
        <v>256666.67</v>
      </c>
    </row>
    <row r="67" ht="12.75">
      <c r="A67" s="36" t="s">
        <v>41</v>
      </c>
    </row>
    <row r="68" spans="1:3" ht="12.75">
      <c r="A68" s="2" t="s">
        <v>43</v>
      </c>
      <c r="B68" s="2" t="s">
        <v>28</v>
      </c>
      <c r="C68" s="2" t="s">
        <v>46</v>
      </c>
    </row>
    <row r="69" ht="12.75">
      <c r="B69" s="2" t="s">
        <v>36</v>
      </c>
    </row>
    <row r="70" spans="1:2" ht="12.75">
      <c r="A70" s="50">
        <v>0.4000000059604645</v>
      </c>
      <c r="B70" s="38">
        <v>178266.67</v>
      </c>
    </row>
    <row r="71" spans="1:3" ht="12.75">
      <c r="A71" s="50">
        <v>0.6000000238418579</v>
      </c>
      <c r="B71" s="39">
        <v>176400</v>
      </c>
      <c r="C71" s="5">
        <f aca="true" t="shared" si="1" ref="C71:C76">B70-B71</f>
        <v>1866.6700000000128</v>
      </c>
    </row>
    <row r="72" spans="1:3" ht="12.75">
      <c r="A72" s="50">
        <v>0.800000011920929</v>
      </c>
      <c r="B72" s="39">
        <v>174533.33</v>
      </c>
      <c r="C72" s="5">
        <f t="shared" si="1"/>
        <v>1866.6700000000128</v>
      </c>
    </row>
    <row r="73" spans="1:3" ht="12.75">
      <c r="A73" s="50">
        <v>1</v>
      </c>
      <c r="B73" s="39">
        <v>172666.67</v>
      </c>
      <c r="C73" s="5">
        <f t="shared" si="1"/>
        <v>1866.6599999999744</v>
      </c>
    </row>
    <row r="74" spans="1:3" ht="12.75">
      <c r="A74" s="50">
        <v>1.2000000476837158</v>
      </c>
      <c r="B74" s="39">
        <v>170800</v>
      </c>
      <c r="C74" s="5">
        <f t="shared" si="1"/>
        <v>1866.6700000000128</v>
      </c>
    </row>
    <row r="75" spans="1:3" ht="12.75">
      <c r="A75" s="50">
        <v>1.399999976158142</v>
      </c>
      <c r="B75" s="39">
        <v>168933.33</v>
      </c>
      <c r="C75" s="5">
        <f t="shared" si="1"/>
        <v>1866.6700000000128</v>
      </c>
    </row>
    <row r="76" spans="1:3" ht="12.75">
      <c r="A76" s="50">
        <v>1.600000023841858</v>
      </c>
      <c r="B76" s="40">
        <v>157500</v>
      </c>
      <c r="C76" s="5">
        <f t="shared" si="1"/>
        <v>11433.329999999987</v>
      </c>
    </row>
  </sheetData>
  <printOptions gridLines="1" headings="1"/>
  <pageMargins left="0.75" right="0.75" top="1" bottom="1" header="0.5" footer="0.5"/>
  <pageSetup fitToHeight="1" fitToWidth="1" horizontalDpi="300" verticalDpi="300" orientation="portrait" scale="97" r:id="rId3"/>
  <headerFooter alignWithMargins="0">
    <oddFooter>&amp;CProblem 3.19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75" zoomScaleNormal="75" workbookViewId="0" topLeftCell="A1">
      <selection activeCell="B23" sqref="B23"/>
    </sheetView>
  </sheetViews>
  <sheetFormatPr defaultColWidth="9.140625" defaultRowHeight="12.75"/>
  <cols>
    <col min="1" max="1" width="29.421875" style="0" customWidth="1"/>
    <col min="2" max="2" width="12.8515625" style="0" customWidth="1"/>
    <col min="3" max="3" width="14.8515625" style="0" customWidth="1"/>
    <col min="4" max="4" width="10.8515625" style="0" customWidth="1"/>
    <col min="5" max="5" width="12.57421875" style="0" customWidth="1"/>
  </cols>
  <sheetData>
    <row r="1" ht="12.75">
      <c r="A1" s="1" t="s">
        <v>33</v>
      </c>
    </row>
    <row r="3" spans="1:5" ht="13.5" thickBot="1">
      <c r="A3" t="s">
        <v>0</v>
      </c>
      <c r="B3" s="2"/>
      <c r="C3" s="2"/>
      <c r="D3" s="2"/>
      <c r="E3" s="2"/>
    </row>
    <row r="4" spans="1:5" ht="12.75">
      <c r="A4" t="s">
        <v>1</v>
      </c>
      <c r="B4" s="9">
        <v>3</v>
      </c>
      <c r="C4" s="2"/>
      <c r="D4" s="2"/>
      <c r="E4" s="2"/>
    </row>
    <row r="5" spans="1:5" ht="12.75">
      <c r="A5" t="s">
        <v>2</v>
      </c>
      <c r="B5" s="10">
        <v>4</v>
      </c>
      <c r="C5" s="2"/>
      <c r="D5" s="2"/>
      <c r="E5" s="2"/>
    </row>
    <row r="6" spans="1:2" ht="12.75">
      <c r="A6" t="s">
        <v>3</v>
      </c>
      <c r="B6" s="11">
        <v>1</v>
      </c>
    </row>
    <row r="7" spans="1:2" ht="13.5" thickBot="1">
      <c r="A7" t="s">
        <v>4</v>
      </c>
      <c r="B7" s="12">
        <v>3</v>
      </c>
    </row>
    <row r="9" ht="12.75">
      <c r="A9" t="s">
        <v>5</v>
      </c>
    </row>
    <row r="10" spans="2:4" s="2" customFormat="1" ht="13.5" thickBot="1">
      <c r="B10" s="2" t="s">
        <v>6</v>
      </c>
      <c r="C10" s="2" t="s">
        <v>7</v>
      </c>
      <c r="D10" s="2" t="s">
        <v>4</v>
      </c>
    </row>
    <row r="11" spans="1:4" ht="12.75">
      <c r="A11" s="29" t="s">
        <v>8</v>
      </c>
      <c r="B11" s="13">
        <v>1</v>
      </c>
      <c r="C11" s="20">
        <v>3</v>
      </c>
      <c r="D11" s="21">
        <v>4</v>
      </c>
    </row>
    <row r="12" spans="1:4" ht="13.5" thickBot="1">
      <c r="A12" s="29" t="s">
        <v>9</v>
      </c>
      <c r="B12" s="22">
        <v>1</v>
      </c>
      <c r="C12" s="23">
        <v>2</v>
      </c>
      <c r="D12" s="24">
        <v>4</v>
      </c>
    </row>
    <row r="14" spans="1:5" ht="13.5" thickBot="1">
      <c r="A14" t="s">
        <v>10</v>
      </c>
      <c r="B14" s="16"/>
      <c r="C14" s="16"/>
      <c r="D14" s="16"/>
      <c r="E14" s="16"/>
    </row>
    <row r="15" spans="1:5" ht="12.75">
      <c r="A15" s="29" t="s">
        <v>8</v>
      </c>
      <c r="B15" s="18">
        <v>7</v>
      </c>
      <c r="C15" s="17"/>
      <c r="D15" s="17"/>
      <c r="E15" s="17"/>
    </row>
    <row r="16" spans="1:5" ht="12.75">
      <c r="A16" s="29" t="s">
        <v>9</v>
      </c>
      <c r="B16" s="19">
        <v>6</v>
      </c>
      <c r="C16" s="8"/>
      <c r="D16" s="8"/>
      <c r="E16" s="8"/>
    </row>
    <row r="17" spans="1:5" ht="12.75">
      <c r="A17" s="29" t="s">
        <v>11</v>
      </c>
      <c r="B17" s="19">
        <v>18</v>
      </c>
      <c r="C17" s="8"/>
      <c r="D17" s="8"/>
      <c r="E17" s="8"/>
    </row>
    <row r="18" spans="1:5" ht="13.5" thickBot="1">
      <c r="A18" s="29" t="s">
        <v>12</v>
      </c>
      <c r="B18" s="12">
        <v>14</v>
      </c>
      <c r="C18" s="8"/>
      <c r="D18" s="8"/>
      <c r="E18" s="8"/>
    </row>
    <row r="19" spans="2:5" ht="12.75">
      <c r="B19" s="8"/>
      <c r="C19" s="8"/>
      <c r="D19" s="8"/>
      <c r="E19" s="8"/>
    </row>
    <row r="20" ht="13.5" thickBot="1">
      <c r="A20" t="s">
        <v>13</v>
      </c>
    </row>
    <row r="21" spans="1:2" ht="13.5" thickTop="1">
      <c r="A21" s="31" t="s">
        <v>30</v>
      </c>
      <c r="B21" s="32">
        <v>0</v>
      </c>
    </row>
    <row r="22" spans="1:4" ht="13.5" thickBot="1">
      <c r="A22" s="31" t="s">
        <v>31</v>
      </c>
      <c r="B22" s="33">
        <v>4000</v>
      </c>
      <c r="C22" s="4"/>
      <c r="D22" s="30"/>
    </row>
    <row r="23" spans="1:4" ht="14.25" thickBot="1" thickTop="1">
      <c r="A23" s="31" t="s">
        <v>32</v>
      </c>
      <c r="B23" s="34">
        <f>SUM(B21:B22)</f>
        <v>4000</v>
      </c>
      <c r="C23" s="4" t="s">
        <v>14</v>
      </c>
      <c r="D23" s="7">
        <v>4000</v>
      </c>
    </row>
    <row r="24" spans="2:4" ht="12.75">
      <c r="B24" s="30"/>
      <c r="C24" s="4"/>
      <c r="D24" s="30"/>
    </row>
    <row r="25" spans="1:6" ht="13.5" thickBot="1">
      <c r="A25" t="s">
        <v>15</v>
      </c>
      <c r="B25" s="2" t="s">
        <v>16</v>
      </c>
      <c r="C25" s="2" t="s">
        <v>17</v>
      </c>
      <c r="D25" s="2" t="s">
        <v>18</v>
      </c>
      <c r="F25" s="2" t="s">
        <v>19</v>
      </c>
    </row>
    <row r="26" spans="1:6" ht="13.5" thickTop="1">
      <c r="A26" s="29" t="s">
        <v>8</v>
      </c>
      <c r="B26" s="25">
        <v>0</v>
      </c>
      <c r="C26" s="26">
        <v>0</v>
      </c>
      <c r="D26">
        <f>SUM(B26:C26)</f>
        <v>0</v>
      </c>
      <c r="E26" s="4" t="s">
        <v>20</v>
      </c>
      <c r="F26" s="35">
        <f>B4*B21</f>
        <v>0</v>
      </c>
    </row>
    <row r="27" spans="1:6" ht="13.5" thickBot="1">
      <c r="A27" s="29" t="s">
        <v>9</v>
      </c>
      <c r="B27" s="14">
        <v>15000</v>
      </c>
      <c r="C27" s="15">
        <v>1000</v>
      </c>
      <c r="D27">
        <f>SUM(B27:C27)</f>
        <v>16000</v>
      </c>
      <c r="E27" s="4" t="s">
        <v>20</v>
      </c>
      <c r="F27" s="35">
        <f>B5*B22</f>
        <v>16000</v>
      </c>
    </row>
    <row r="28" ht="13.5" thickTop="1"/>
    <row r="29" ht="12.75">
      <c r="A29" t="s">
        <v>21</v>
      </c>
    </row>
    <row r="30" spans="1:2" ht="12.75">
      <c r="A30" s="29" t="s">
        <v>11</v>
      </c>
      <c r="B30" s="27">
        <f>B11*C26</f>
        <v>0</v>
      </c>
    </row>
    <row r="31" spans="1:2" ht="12.75">
      <c r="A31" s="29" t="s">
        <v>12</v>
      </c>
      <c r="B31">
        <f>B12*C27</f>
        <v>1000</v>
      </c>
    </row>
    <row r="33" spans="1:4" ht="13.5" thickBot="1">
      <c r="A33" t="s">
        <v>22</v>
      </c>
      <c r="B33" s="2" t="s">
        <v>23</v>
      </c>
      <c r="C33" s="2"/>
      <c r="D33" s="2" t="s">
        <v>24</v>
      </c>
    </row>
    <row r="34" spans="2:4" ht="13.5" thickBot="1">
      <c r="B34" s="28">
        <f>B6*B23+SUMPRODUCT(C11:C12,C26:C27)</f>
        <v>6000</v>
      </c>
      <c r="C34" s="4" t="s">
        <v>14</v>
      </c>
      <c r="D34" s="7">
        <v>6000</v>
      </c>
    </row>
    <row r="36" spans="1:2" ht="12.75">
      <c r="A36" t="s">
        <v>25</v>
      </c>
      <c r="B36" s="5">
        <f>B7*B23</f>
        <v>12000</v>
      </c>
    </row>
    <row r="37" spans="1:2" ht="12.75">
      <c r="A37" t="s">
        <v>26</v>
      </c>
      <c r="B37" s="5">
        <f>SUMPRODUCT(C26:C27,D11:D12)</f>
        <v>4000</v>
      </c>
    </row>
    <row r="38" spans="1:5" ht="12.75">
      <c r="A38" t="s">
        <v>27</v>
      </c>
      <c r="B38" s="5">
        <f>SUMPRODUCT(B26:B27,B15:B16)+SUMPRODUCT(B30:B31,B17:B18)</f>
        <v>104000</v>
      </c>
      <c r="C38" s="2"/>
      <c r="D38" s="2"/>
      <c r="E38" s="2"/>
    </row>
    <row r="39" ht="13.5" thickBot="1"/>
    <row r="40" spans="1:2" ht="14.25" thickBot="1" thickTop="1">
      <c r="A40" t="s">
        <v>28</v>
      </c>
      <c r="B40" s="6">
        <f>B38-B36-B37</f>
        <v>88000</v>
      </c>
    </row>
    <row r="41" ht="13.5" thickTop="1"/>
  </sheetData>
  <printOptions gridLines="1" headings="1"/>
  <pageMargins left="0.75" right="0.75" top="1" bottom="1" header="0.5" footer="0.5"/>
  <pageSetup fitToHeight="1" fitToWidth="1" horizontalDpi="300" verticalDpi="300" orientation="portrait" scale="97" r:id="rId2"/>
  <headerFooter alignWithMargins="0">
    <oddFooter>&amp;CProblem 3.19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1</v>
      </c>
    </row>
    <row r="2" spans="1:2" ht="12.75">
      <c r="A2" t="s">
        <v>44</v>
      </c>
      <c r="B2" t="s">
        <v>37</v>
      </c>
    </row>
    <row r="3" spans="1:2" ht="12.75">
      <c r="A3">
        <v>1</v>
      </c>
      <c r="B3">
        <v>1</v>
      </c>
    </row>
    <row r="4" spans="1:2" ht="12.75">
      <c r="A4">
        <v>0.4</v>
      </c>
      <c r="B4">
        <v>4000</v>
      </c>
    </row>
    <row r="5" spans="1:2" ht="12.75">
      <c r="A5">
        <v>1.6</v>
      </c>
      <c r="B5">
        <v>8000</v>
      </c>
    </row>
    <row r="6" spans="1:2" ht="12.75">
      <c r="A6">
        <v>0.2</v>
      </c>
      <c r="B6">
        <v>500</v>
      </c>
    </row>
    <row r="7" spans="1:2" ht="12.75">
      <c r="A7" s="37"/>
      <c r="B7" s="37" t="s">
        <v>38</v>
      </c>
    </row>
    <row r="8" spans="1:2" ht="12.75">
      <c r="A8" t="s">
        <v>36</v>
      </c>
      <c r="B8" t="s">
        <v>39</v>
      </c>
    </row>
    <row r="9" spans="1:2" ht="12.75">
      <c r="A9" t="s">
        <v>45</v>
      </c>
      <c r="B9">
        <v>1</v>
      </c>
    </row>
    <row r="10" ht="12.75">
      <c r="B10">
        <v>2000</v>
      </c>
    </row>
    <row r="11" ht="12.75">
      <c r="B11">
        <v>6000</v>
      </c>
    </row>
    <row r="12" ht="12.75">
      <c r="B12">
        <v>500</v>
      </c>
    </row>
    <row r="13" ht="12.75">
      <c r="B13" s="37" t="s">
        <v>38</v>
      </c>
    </row>
    <row r="14" ht="12.75">
      <c r="B14" t="s">
        <v>36</v>
      </c>
    </row>
    <row r="15" ht="12.75">
      <c r="B15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1996-04-04T02:26:00Z</cp:lastPrinted>
  <dcterms:created xsi:type="dcterms:W3CDTF">1999-12-10T02:01:35Z</dcterms:created>
  <dcterms:modified xsi:type="dcterms:W3CDTF">2000-05-23T19:55:33Z</dcterms:modified>
  <cp:category/>
  <cp:version/>
  <cp:contentType/>
  <cp:contentStatus/>
</cp:coreProperties>
</file>