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5520" activeTab="0"/>
  </bookViews>
  <sheets>
    <sheet name="Data" sheetId="1" r:id="rId1"/>
    <sheet name="Power" sheetId="2" r:id="rId2"/>
    <sheet name="Exponential" sheetId="3" r:id="rId3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<sst xmlns="http://schemas.openxmlformats.org/spreadsheetml/2006/main" count="18" uniqueCount="16">
  <si>
    <t>Problem 2.8</t>
  </si>
  <si>
    <t>Given data</t>
  </si>
  <si>
    <t>Year</t>
  </si>
  <si>
    <t>Sales</t>
  </si>
  <si>
    <t>Forecasts</t>
  </si>
  <si>
    <t>Power</t>
  </si>
  <si>
    <t>Exponential</t>
  </si>
  <si>
    <t>Abs Pct Errors</t>
  </si>
  <si>
    <t>MAPE</t>
  </si>
  <si>
    <t>Part b</t>
  </si>
  <si>
    <t>(Note that 1999 corresponds to year 13)</t>
  </si>
  <si>
    <t>Prediction for year 13 from exponential curve:</t>
  </si>
  <si>
    <t>Part c</t>
  </si>
  <si>
    <t>Exponential predictions (from above) and percentage changes</t>
  </si>
  <si>
    <t>Prediction</t>
  </si>
  <si>
    <t>Pct change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</si>
</sst>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%"/>
  </numFmts>
  <fonts count="4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vertAlign val="superscript"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19" applyNumberFormat="1" applyAlignment="1">
      <alignment/>
    </xf>
    <xf numFmtId="171" fontId="0" fillId="0" borderId="0" xfId="0" applyNumberFormat="1" applyAlignment="1">
      <alignment/>
    </xf>
    <xf numFmtId="171" fontId="0" fillId="2" borderId="0" xfId="0" applyNumberFormat="1" applyFill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Data!$A$5:$A$15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Data!$B$5:$B$15</c:f>
              <c:numCache>
                <c:ptCount val="11"/>
                <c:pt idx="0">
                  <c:v>69</c:v>
                </c:pt>
                <c:pt idx="1">
                  <c:v>159</c:v>
                </c:pt>
                <c:pt idx="2">
                  <c:v>258</c:v>
                </c:pt>
                <c:pt idx="3">
                  <c:v>389</c:v>
                </c:pt>
                <c:pt idx="4">
                  <c:v>546</c:v>
                </c:pt>
                <c:pt idx="5">
                  <c:v>890</c:v>
                </c:pt>
                <c:pt idx="6">
                  <c:v>2014</c:v>
                </c:pt>
                <c:pt idx="7">
                  <c:v>2873</c:v>
                </c:pt>
                <c:pt idx="8">
                  <c:v>3475</c:v>
                </c:pt>
                <c:pt idx="9">
                  <c:v>5296</c:v>
                </c:pt>
                <c:pt idx="10">
                  <c:v>7759</c:v>
                </c:pt>
              </c:numCache>
            </c:numRef>
          </c:yVal>
          <c:smooth val="0"/>
        </c:ser>
        <c:axId val="28652365"/>
        <c:axId val="56544694"/>
      </c:scatterChart>
      <c:valAx>
        <c:axId val="28652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44694"/>
        <c:crosses val="autoZero"/>
        <c:crossBetween val="midCat"/>
        <c:dispUnits/>
      </c:valAx>
      <c:valAx>
        <c:axId val="56544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65236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0"/>
            <c:dispRSqr val="0"/>
          </c:trendline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Data!$A$5:$A$15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Data!$B$5:$B$15</c:f>
              <c:numCache>
                <c:ptCount val="11"/>
                <c:pt idx="0">
                  <c:v>69</c:v>
                </c:pt>
                <c:pt idx="1">
                  <c:v>159</c:v>
                </c:pt>
                <c:pt idx="2">
                  <c:v>258</c:v>
                </c:pt>
                <c:pt idx="3">
                  <c:v>389</c:v>
                </c:pt>
                <c:pt idx="4">
                  <c:v>546</c:v>
                </c:pt>
                <c:pt idx="5">
                  <c:v>890</c:v>
                </c:pt>
                <c:pt idx="6">
                  <c:v>2014</c:v>
                </c:pt>
                <c:pt idx="7">
                  <c:v>2873</c:v>
                </c:pt>
                <c:pt idx="8">
                  <c:v>3475</c:v>
                </c:pt>
                <c:pt idx="9">
                  <c:v>5296</c:v>
                </c:pt>
                <c:pt idx="10">
                  <c:v>7759</c:v>
                </c:pt>
              </c:numCache>
            </c:numRef>
          </c:yVal>
          <c:smooth val="0"/>
        </c:ser>
        <c:axId val="39140199"/>
        <c:axId val="16717472"/>
      </c:scatterChart>
      <c:valAx>
        <c:axId val="39140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17472"/>
        <c:crosses val="autoZero"/>
        <c:crossBetween val="midCat"/>
        <c:dispUnits/>
      </c:valAx>
      <c:valAx>
        <c:axId val="16717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14019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5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59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14</xdr:row>
      <xdr:rowOff>104775</xdr:rowOff>
    </xdr:from>
    <xdr:to>
      <xdr:col>10</xdr:col>
      <xdr:colOff>114300</xdr:colOff>
      <xdr:row>17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00575" y="2371725"/>
          <a:ext cx="1971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exponential fit is clearly the better of the two, both from MAPE and a glance at the charts.</a:t>
          </a:r>
        </a:p>
      </xdr:txBody>
    </xdr:sp>
    <xdr:clientData/>
  </xdr:twoCellAnchor>
  <xdr:twoCellAnchor>
    <xdr:from>
      <xdr:col>5</xdr:col>
      <xdr:colOff>104775</xdr:colOff>
      <xdr:row>27</xdr:row>
      <xdr:rowOff>9525</xdr:rowOff>
    </xdr:from>
    <xdr:to>
      <xdr:col>8</xdr:col>
      <xdr:colOff>485775</xdr:colOff>
      <xdr:row>31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71850" y="4381500"/>
          <a:ext cx="235267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exponential model predicts that sales are increasing by 58.6% per year -- not bad!
(This could also be calculated from EXP(.4613)-1.  See cell K31.)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6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2" max="2" width="9.57421875" style="0" bestFit="1" customWidth="1"/>
    <col min="4" max="4" width="12.00390625" style="0" customWidth="1"/>
    <col min="6" max="6" width="11.28125" style="0" customWidth="1"/>
  </cols>
  <sheetData>
    <row r="1" ht="12.75">
      <c r="A1" s="1" t="s">
        <v>0</v>
      </c>
    </row>
    <row r="3" spans="1:6" ht="12.75">
      <c r="A3" s="1" t="s">
        <v>1</v>
      </c>
      <c r="C3" s="8" t="s">
        <v>4</v>
      </c>
      <c r="D3" s="8"/>
      <c r="E3" s="8" t="s">
        <v>7</v>
      </c>
      <c r="F3" s="8"/>
    </row>
    <row r="4" spans="1:6" ht="12.75">
      <c r="A4" s="2" t="s">
        <v>2</v>
      </c>
      <c r="B4" s="2" t="s">
        <v>3</v>
      </c>
      <c r="C4" s="2" t="s">
        <v>5</v>
      </c>
      <c r="D4" s="2" t="s">
        <v>6</v>
      </c>
      <c r="E4" s="2" t="s">
        <v>5</v>
      </c>
      <c r="F4" s="2" t="s">
        <v>6</v>
      </c>
    </row>
    <row r="5" spans="1:6" ht="12.75">
      <c r="A5">
        <v>1</v>
      </c>
      <c r="B5" s="3">
        <v>69</v>
      </c>
      <c r="C5" s="4">
        <f>38.687*A5^1.9974</f>
        <v>38.687</v>
      </c>
      <c r="D5" s="4">
        <f>58.314*EXP(0.4613*A5)</f>
        <v>92.49385424804099</v>
      </c>
      <c r="E5" s="5">
        <f aca="true" t="shared" si="0" ref="E5:E15">ABS((C5-$B5)/$B5)</f>
        <v>0.43931884057971016</v>
      </c>
      <c r="F5" s="5">
        <f aca="true" t="shared" si="1" ref="F5:F15">ABS((D5-$B5)/$B5)</f>
        <v>0.34049064127595635</v>
      </c>
    </row>
    <row r="6" spans="1:6" ht="12.75">
      <c r="A6">
        <v>2</v>
      </c>
      <c r="B6" s="3">
        <v>159</v>
      </c>
      <c r="C6" s="4">
        <f aca="true" t="shared" si="2" ref="C6:C15">38.687*A6^1.9974</f>
        <v>154.46936698547546</v>
      </c>
      <c r="D6" s="4">
        <f aca="true" t="shared" si="3" ref="D6:D15">58.314*EXP(0.4613*A6)</f>
        <v>146.70770438758873</v>
      </c>
      <c r="E6" s="5">
        <f t="shared" si="0"/>
        <v>0.028494547261160626</v>
      </c>
      <c r="F6" s="5">
        <f t="shared" si="1"/>
        <v>0.07731003529818406</v>
      </c>
    </row>
    <row r="7" spans="1:6" ht="12.75">
      <c r="A7">
        <v>3</v>
      </c>
      <c r="B7" s="3">
        <v>258</v>
      </c>
      <c r="C7" s="4">
        <f t="shared" si="2"/>
        <v>347.1898719382292</v>
      </c>
      <c r="D7" s="4">
        <f t="shared" si="3"/>
        <v>232.69816899355754</v>
      </c>
      <c r="E7" s="5">
        <f t="shared" si="0"/>
        <v>0.34569717805515193</v>
      </c>
      <c r="F7" s="5">
        <f t="shared" si="1"/>
        <v>0.09806911242807154</v>
      </c>
    </row>
    <row r="8" spans="1:6" ht="12.75">
      <c r="A8">
        <v>4</v>
      </c>
      <c r="B8" s="3">
        <v>389</v>
      </c>
      <c r="C8" s="4">
        <f t="shared" si="2"/>
        <v>616.7649426653268</v>
      </c>
      <c r="D8" s="4">
        <f t="shared" si="3"/>
        <v>369.0906219205701</v>
      </c>
      <c r="E8" s="5">
        <f t="shared" si="0"/>
        <v>0.5855139914275752</v>
      </c>
      <c r="F8" s="5">
        <f t="shared" si="1"/>
        <v>0.05118092051267334</v>
      </c>
    </row>
    <row r="9" spans="1:6" ht="12.75">
      <c r="A9">
        <v>5</v>
      </c>
      <c r="B9" s="3">
        <v>546</v>
      </c>
      <c r="C9" s="4">
        <f t="shared" si="2"/>
        <v>963.1362749000833</v>
      </c>
      <c r="D9" s="4">
        <f t="shared" si="3"/>
        <v>585.427413455431</v>
      </c>
      <c r="E9" s="5">
        <f t="shared" si="0"/>
        <v>0.763985851465354</v>
      </c>
      <c r="F9" s="5">
        <f t="shared" si="1"/>
        <v>0.07221137995500174</v>
      </c>
    </row>
    <row r="10" spans="1:6" ht="12.75">
      <c r="A10">
        <v>6</v>
      </c>
      <c r="B10" s="3">
        <v>890</v>
      </c>
      <c r="C10" s="4">
        <f t="shared" si="2"/>
        <v>1386.258943367708</v>
      </c>
      <c r="D10" s="4">
        <f t="shared" si="3"/>
        <v>928.5666881530037</v>
      </c>
      <c r="E10" s="5">
        <f t="shared" si="0"/>
        <v>0.5575943183906832</v>
      </c>
      <c r="F10" s="5">
        <f t="shared" si="1"/>
        <v>0.043333357475285085</v>
      </c>
    </row>
    <row r="11" spans="1:6" ht="12.75">
      <c r="A11">
        <v>7</v>
      </c>
      <c r="B11" s="3">
        <v>2014</v>
      </c>
      <c r="C11" s="4">
        <f t="shared" si="2"/>
        <v>1886.0963672922376</v>
      </c>
      <c r="D11" s="4">
        <f t="shared" si="3"/>
        <v>1472.831771334672</v>
      </c>
      <c r="E11" s="5">
        <f t="shared" si="0"/>
        <v>0.06350726549541331</v>
      </c>
      <c r="F11" s="5">
        <f t="shared" si="1"/>
        <v>0.26870319198874276</v>
      </c>
    </row>
    <row r="12" spans="1:6" ht="12.75">
      <c r="A12">
        <v>8</v>
      </c>
      <c r="B12" s="3">
        <v>2873</v>
      </c>
      <c r="C12" s="4">
        <f t="shared" si="2"/>
        <v>2462.617682227779</v>
      </c>
      <c r="D12" s="4">
        <f t="shared" si="3"/>
        <v>2336.109462388332</v>
      </c>
      <c r="E12" s="5">
        <f t="shared" si="0"/>
        <v>0.14284104342924506</v>
      </c>
      <c r="F12" s="5">
        <f t="shared" si="1"/>
        <v>0.18687453449762206</v>
      </c>
    </row>
    <row r="13" spans="1:6" ht="12.75">
      <c r="A13">
        <v>9</v>
      </c>
      <c r="B13" s="3">
        <v>3475</v>
      </c>
      <c r="C13" s="4">
        <f t="shared" si="2"/>
        <v>3115.7961893267498</v>
      </c>
      <c r="D13" s="4">
        <f t="shared" si="3"/>
        <v>3705.3840950992176</v>
      </c>
      <c r="E13" s="5">
        <f t="shared" si="0"/>
        <v>0.10336800307143892</v>
      </c>
      <c r="F13" s="5">
        <f t="shared" si="1"/>
        <v>0.06629758132351585</v>
      </c>
    </row>
    <row r="14" spans="1:6" ht="12.75">
      <c r="A14">
        <v>10</v>
      </c>
      <c r="B14" s="3">
        <v>5296</v>
      </c>
      <c r="C14" s="4">
        <f t="shared" si="2"/>
        <v>3845.608362100055</v>
      </c>
      <c r="D14" s="4">
        <f t="shared" si="3"/>
        <v>5877.237994737389</v>
      </c>
      <c r="E14" s="5">
        <f t="shared" si="0"/>
        <v>0.27386549054001985</v>
      </c>
      <c r="F14" s="5">
        <f t="shared" si="1"/>
        <v>0.10975037664980915</v>
      </c>
    </row>
    <row r="15" spans="1:6" ht="12.75">
      <c r="A15">
        <v>11</v>
      </c>
      <c r="B15" s="3">
        <v>7759</v>
      </c>
      <c r="C15" s="4">
        <f t="shared" si="2"/>
        <v>4652.033171386282</v>
      </c>
      <c r="D15" s="4">
        <f t="shared" si="3"/>
        <v>9322.0906551821</v>
      </c>
      <c r="E15" s="5">
        <f t="shared" si="0"/>
        <v>0.40043392558496166</v>
      </c>
      <c r="F15" s="5">
        <f t="shared" si="1"/>
        <v>0.20145516885965986</v>
      </c>
    </row>
    <row r="17" spans="4:6" ht="12.75">
      <c r="D17" t="s">
        <v>8</v>
      </c>
      <c r="E17" s="6">
        <f>AVERAGE(E5:E15)</f>
        <v>0.3367836777546103</v>
      </c>
      <c r="F17" s="7">
        <f>AVERAGE(F5:F15)</f>
        <v>0.137788754569502</v>
      </c>
    </row>
    <row r="19" ht="12.75">
      <c r="A19" s="1" t="s">
        <v>9</v>
      </c>
    </row>
    <row r="20" ht="12.75">
      <c r="A20" t="s">
        <v>10</v>
      </c>
    </row>
    <row r="21" spans="1:5" ht="12.75">
      <c r="A21" t="s">
        <v>11</v>
      </c>
      <c r="E21" s="4">
        <f>58.314*EXP(0.4613*13)</f>
        <v>23452.73039261171</v>
      </c>
    </row>
    <row r="23" ht="12.75">
      <c r="A23" s="1" t="s">
        <v>12</v>
      </c>
    </row>
    <row r="24" ht="12.75">
      <c r="A24" t="s">
        <v>13</v>
      </c>
    </row>
    <row r="25" spans="2:3" ht="12.75">
      <c r="B25" t="s">
        <v>14</v>
      </c>
      <c r="C25" t="s">
        <v>15</v>
      </c>
    </row>
    <row r="26" ht="12.75">
      <c r="B26" s="4">
        <v>92.49385424804099</v>
      </c>
    </row>
    <row r="27" spans="2:3" ht="12.75">
      <c r="B27" s="4">
        <v>146.70770438758873</v>
      </c>
      <c r="C27" s="5">
        <f>(B27-B26)/B26</f>
        <v>0.5861346202977155</v>
      </c>
    </row>
    <row r="28" spans="2:3" ht="12.75">
      <c r="B28" s="4">
        <v>232.69816899355754</v>
      </c>
      <c r="C28" s="5">
        <f aca="true" t="shared" si="4" ref="C28:C36">(B28-B27)/B27</f>
        <v>0.5861346202977155</v>
      </c>
    </row>
    <row r="29" spans="2:3" ht="12.75">
      <c r="B29" s="4">
        <v>369.0906219205701</v>
      </c>
      <c r="C29" s="5">
        <f t="shared" si="4"/>
        <v>0.5861346202977157</v>
      </c>
    </row>
    <row r="30" spans="2:3" ht="12.75">
      <c r="B30" s="4">
        <v>585.427413455431</v>
      </c>
      <c r="C30" s="5">
        <f t="shared" si="4"/>
        <v>0.5861346202977151</v>
      </c>
    </row>
    <row r="31" spans="2:11" ht="12.75">
      <c r="B31" s="4">
        <v>928.5666881530037</v>
      </c>
      <c r="C31" s="5">
        <f t="shared" si="4"/>
        <v>0.5861346202977156</v>
      </c>
      <c r="K31" s="5">
        <f>EXP(0.4613)-1</f>
        <v>0.5861346202977156</v>
      </c>
    </row>
    <row r="32" spans="2:3" ht="12.75">
      <c r="B32" s="4">
        <v>1472.831771334672</v>
      </c>
      <c r="C32" s="5">
        <f t="shared" si="4"/>
        <v>0.5861346202977159</v>
      </c>
    </row>
    <row r="33" spans="2:3" ht="12.75">
      <c r="B33" s="4">
        <v>2336.109462388332</v>
      </c>
      <c r="C33" s="5">
        <f t="shared" si="4"/>
        <v>0.5861346202977155</v>
      </c>
    </row>
    <row r="34" spans="2:3" ht="12.75">
      <c r="B34" s="4">
        <v>3705.3840950992176</v>
      </c>
      <c r="C34" s="5">
        <f t="shared" si="4"/>
        <v>0.5861346202977157</v>
      </c>
    </row>
    <row r="35" spans="2:3" ht="12.75">
      <c r="B35" s="4">
        <v>5877.237994737389</v>
      </c>
      <c r="C35" s="5">
        <f t="shared" si="4"/>
        <v>0.5861346202977149</v>
      </c>
    </row>
    <row r="36" spans="2:3" ht="12.75">
      <c r="B36" s="4">
        <v>9322.0906551821</v>
      </c>
      <c r="C36" s="5">
        <f t="shared" si="4"/>
        <v>0.5861346202977163</v>
      </c>
    </row>
  </sheetData>
  <mergeCells count="2">
    <mergeCell ref="C3:D3"/>
    <mergeCell ref="E3:F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Kelley 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dcterms:created xsi:type="dcterms:W3CDTF">2000-05-04T21:01:27Z</dcterms:created>
  <dcterms:modified xsi:type="dcterms:W3CDTF">2000-05-04T21:19:23Z</dcterms:modified>
  <cp:category/>
  <cp:version/>
  <cp:contentType/>
  <cp:contentStatus/>
</cp:coreProperties>
</file>