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NotEnoughCapacity" sheetId="2" r:id="rId2"/>
    <sheet name="Sensitivity" sheetId="3" r:id="rId3"/>
    <sheet name="SolverTableSheet" sheetId="4" state="hidden" r:id="rId4"/>
    <sheet name="Chart1" sheetId="5" state="hidden" r:id="rId5"/>
  </sheets>
  <definedNames>
    <definedName name="Capacities" localSheetId="1">'NotEnoughCapacity'!$I$17:$I$19</definedName>
    <definedName name="Capacities" localSheetId="2">'Sensitivity'!$I$13:$I$15</definedName>
    <definedName name="Capacities">'Model'!$I$13:$I$15</definedName>
    <definedName name="Demands" localSheetId="1">'NotEnoughCapacity'!$C$24:$F$24</definedName>
    <definedName name="Demands" localSheetId="2">'Sensitivity'!$C$18:$F$18</definedName>
    <definedName name="Demands">'Model'!$C$18:$F$18</definedName>
    <definedName name="PctIncrease">'Sensitivity'!$K$18</definedName>
    <definedName name="Shipped" localSheetId="1">'NotEnoughCapacity'!$C$17:$F$19</definedName>
    <definedName name="Shipped" localSheetId="2">'Sensitivity'!$C$13:$F$15</definedName>
    <definedName name="Shipped">'Model'!$C$13:$F$15</definedName>
    <definedName name="ShippedIn" localSheetId="1">'NotEnoughCapacity'!$C$20:$F$20</definedName>
    <definedName name="ShippedIn" localSheetId="2">'Sensitivity'!$C$16:$F$16</definedName>
    <definedName name="ShippedIn">'Model'!$C$16:$F$16</definedName>
    <definedName name="ShippedInOrUnmet">'NotEnoughCapacity'!$C$22:$F$22</definedName>
    <definedName name="ShippedOut" localSheetId="1">'NotEnoughCapacity'!$G$17:$G$19</definedName>
    <definedName name="ShippedOut" localSheetId="2">'Sensitivity'!$G$13:$G$15</definedName>
    <definedName name="ShippedOut">'Model'!$G$13:$G$15</definedName>
    <definedName name="solver_adj" localSheetId="0" hidden="1">'Model'!$C$13:$F$15</definedName>
    <definedName name="solver_adj" localSheetId="1" hidden="1">'NotEnoughCapacity'!$C$17:$F$19,'NotEnoughCapacity'!$C$21:$F$21</definedName>
    <definedName name="solver_adj" localSheetId="2" hidden="1">'Sensitivity'!$C$13:$F$15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'Model'!$C$16:$F$16</definedName>
    <definedName name="solver_lhs1" localSheetId="1" hidden="1">'NotEnoughCapacity'!$C$22:$F$22</definedName>
    <definedName name="solver_lhs1" localSheetId="2" hidden="1">'Sensitivity'!$C$16:$F$16</definedName>
    <definedName name="solver_lhs2" localSheetId="0" hidden="1">'Model'!$G$13:$G$15</definedName>
    <definedName name="solver_lhs2" localSheetId="1" hidden="1">'NotEnoughCapacity'!$G$17:$G$19</definedName>
    <definedName name="solver_lhs2" localSheetId="2" hidden="1">'Sensitivity'!$G$13:$G$15</definedName>
    <definedName name="solver_lhs3" localSheetId="0" hidden="1">'Model'!$C$16:$F$16</definedName>
    <definedName name="solver_lhs3" localSheetId="1" hidden="1">'NotEnoughCapacity'!$C$20:$F$20</definedName>
    <definedName name="solver_lhs3" localSheetId="2" hidden="1">'Sensitivity'!$C$16:$F$16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ip" localSheetId="2" hidden="1">1000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5000</definedName>
    <definedName name="solver_nod" localSheetId="1" hidden="1">5000</definedName>
    <definedName name="solver_nod" localSheetId="2" hidden="1">1000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'Model'!$B$20</definedName>
    <definedName name="solver_opt" localSheetId="1" hidden="1">'NotEnoughCapacity'!$B$28</definedName>
    <definedName name="solver_opt" localSheetId="2" hidden="1">'Sensitivity'!$B$20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3</definedName>
    <definedName name="solver_rel1" localSheetId="1" hidden="1">2</definedName>
    <definedName name="solver_rel1" localSheetId="2" hidden="1">3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Demands</definedName>
    <definedName name="solver_rhs1" localSheetId="1" hidden="1">'NotEnoughCapacity'!$C$24:$F$24</definedName>
    <definedName name="solver_rhs1" localSheetId="2" hidden="1">'Sensitivity'!Demands</definedName>
    <definedName name="solver_rhs2" localSheetId="0" hidden="1">Capacities</definedName>
    <definedName name="solver_rhs2" localSheetId="1" hidden="1">'NotEnoughCapacity'!$I$17:$I$19</definedName>
    <definedName name="solver_rhs2" localSheetId="2" hidden="1">'Sensitivity'!Capacities</definedName>
    <definedName name="solver_rhs3" localSheetId="0" hidden="1">'Model'!$C$18:$F$18</definedName>
    <definedName name="solver_rhs3" localSheetId="1" hidden="1">'NotEnoughCapacity'!$C$24:$F$24</definedName>
    <definedName name="solver_rhs3" localSheetId="2" hidden="1">'Sensitivity'!$C$18:$F$18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mp" localSheetId="0" hidden="1">'Model'!$C$18:$F$18</definedName>
    <definedName name="solver_tmp" localSheetId="1" hidden="1">'NotEnoughCapacity'!$C$24:$F$24</definedName>
    <definedName name="solver_tmp" localSheetId="2" hidden="1">'Sensitivity'!$C$18:$F$18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TotalCost" localSheetId="1">'NotEnoughCapacity'!$B$28</definedName>
    <definedName name="TotalCost" localSheetId="2">'Sensitivity'!$B$20</definedName>
    <definedName name="TotalCost">'Model'!$B$20</definedName>
    <definedName name="UnitCosts" localSheetId="1">'NotEnoughCapacity'!$C$6:$F$8</definedName>
    <definedName name="UnitCosts" localSheetId="2">'Sensitivity'!$C$6:$F$8</definedName>
    <definedName name="UnitCosts">'Model'!$C$6:$F$8</definedName>
    <definedName name="UnitPenaltyCosts">'NotEnoughCapacity'!$C$12:$F$12</definedName>
    <definedName name="UnmetDemand">'NotEnoughCapacity'!$C$21:$F$21</definedName>
  </definedNames>
  <calcPr fullCalcOnLoad="1"/>
</workbook>
</file>

<file path=xl/comments3.xml><?xml version="1.0" encoding="utf-8"?>
<comments xmlns="http://schemas.openxmlformats.org/spreadsheetml/2006/main">
  <authors>
    <author>Chris Albright</author>
  </authors>
  <commentList>
    <comment ref="B23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B24" authorId="0">
      <text>
        <r>
          <rPr>
            <sz val="8"/>
            <rFont val="Tahoma"/>
            <family val="0"/>
          </rPr>
          <t>Remember that the input cell is $K$18</t>
        </r>
      </text>
    </comment>
    <comment ref="C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<sst xmlns="http://schemas.openxmlformats.org/spreadsheetml/2006/main" count="119" uniqueCount="37">
  <si>
    <t>Unit shipping costs</t>
  </si>
  <si>
    <t>To</t>
  </si>
  <si>
    <t>City 1</t>
  </si>
  <si>
    <t>City 2</t>
  </si>
  <si>
    <t>City 3</t>
  </si>
  <si>
    <t>City 4</t>
  </si>
  <si>
    <t>Plant 1</t>
  </si>
  <si>
    <t>From</t>
  </si>
  <si>
    <t>Plant 2</t>
  </si>
  <si>
    <t>Plant 3</t>
  </si>
  <si>
    <t>Total cost</t>
  </si>
  <si>
    <t>Shipments</t>
  </si>
  <si>
    <t>Total shipped</t>
  </si>
  <si>
    <t>&lt;=</t>
  </si>
  <si>
    <t>Total received</t>
  </si>
  <si>
    <t>&gt;=</t>
  </si>
  <si>
    <t>Capacity</t>
  </si>
  <si>
    <t>Demand</t>
  </si>
  <si>
    <t>Midwest Electric transportation model</t>
  </si>
  <si>
    <t>Penalty costs per unit of unmet demand</t>
  </si>
  <si>
    <t>Unmet demand</t>
  </si>
  <si>
    <t>Sum</t>
  </si>
  <si>
    <t>=</t>
  </si>
  <si>
    <t>Shipping cost</t>
  </si>
  <si>
    <t>Penalty cost</t>
  </si>
  <si>
    <t>Original capacity</t>
  </si>
  <si>
    <t>Percent increase</t>
  </si>
  <si>
    <t>Sensitivity of total cost and amounts shipped out of plant 1 to percent increase</t>
  </si>
  <si>
    <t>$K$18</t>
  </si>
  <si>
    <t>$B$20,$C$13:$F$13</t>
  </si>
  <si>
    <t>$B$23</t>
  </si>
  <si>
    <t>$B$20</t>
  </si>
  <si>
    <t>$C$13</t>
  </si>
  <si>
    <t>$D$13</t>
  </si>
  <si>
    <t>$E$13</t>
  </si>
  <si>
    <t>$F$13</t>
  </si>
  <si>
    <t>Midwest Electric unbalanced transportation 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</si>
</sst>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 style="double"/>
      <top style="double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5" fontId="0" fillId="2" borderId="15" xfId="0" applyNumberFormat="1" applyFill="1" applyBorder="1" applyAlignment="1">
      <alignment/>
    </xf>
    <xf numFmtId="5" fontId="0" fillId="2" borderId="16" xfId="0" applyNumberFormat="1" applyFill="1" applyBorder="1" applyAlignment="1">
      <alignment/>
    </xf>
    <xf numFmtId="5" fontId="0" fillId="2" borderId="17" xfId="0" applyNumberFormat="1" applyFill="1" applyBorder="1" applyAlignment="1">
      <alignment/>
    </xf>
    <xf numFmtId="5" fontId="0" fillId="2" borderId="18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19" xfId="0" applyNumberFormat="1" applyFill="1" applyBorder="1" applyAlignment="1">
      <alignment/>
    </xf>
    <xf numFmtId="5" fontId="0" fillId="2" borderId="20" xfId="0" applyNumberFormat="1" applyFill="1" applyBorder="1" applyAlignment="1">
      <alignment/>
    </xf>
    <xf numFmtId="5" fontId="0" fillId="2" borderId="21" xfId="0" applyNumberFormat="1" applyFill="1" applyBorder="1" applyAlignment="1">
      <alignment/>
    </xf>
    <xf numFmtId="5" fontId="0" fillId="2" borderId="22" xfId="0" applyNumberFormat="1" applyFill="1" applyBorder="1" applyAlignment="1">
      <alignment/>
    </xf>
    <xf numFmtId="5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5" fontId="0" fillId="0" borderId="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5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5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1" xfId="0" applyNumberFormat="1" applyBorder="1" applyAlignment="1">
      <alignment/>
    </xf>
    <xf numFmtId="5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9" fontId="0" fillId="0" borderId="0" xfId="19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71048"/>
        <c:axId val="13455305"/>
      </c:barChart>
      <c:catAx>
        <c:axId val="4457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55305"/>
        <c:crosses val="autoZero"/>
        <c:auto val="0"/>
        <c:lblOffset val="100"/>
        <c:noMultiLvlLbl val="0"/>
      </c:catAx>
      <c:valAx>
        <c:axId val="1345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71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57150</xdr:rowOff>
    </xdr:from>
    <xdr:to>
      <xdr:col>8</xdr:col>
      <xdr:colOff>809625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219075"/>
          <a:ext cx="1428750" cy="1362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C13:F15
ShippedOut: G13:G15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I13:I15
ShippedIn: C16:F16
Demands: C18:F18
TotalCost: B20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57150</xdr:rowOff>
    </xdr:from>
    <xdr:to>
      <xdr:col>9</xdr:col>
      <xdr:colOff>266700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219075"/>
          <a:ext cx="1733550" cy="2028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
UnitPenaltyCosts: C12:F12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C17:F19
ShippedOut: G17:G19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I17:I19
ShippedIn: C20:F20
UnmetDemand: C21:F21
ShippedInOrUnmet: C22:F22
Demands: C24:F24
TotalCost: B28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104775</xdr:rowOff>
    </xdr:from>
    <xdr:to>
      <xdr:col>8</xdr:col>
      <xdr:colOff>809625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104775"/>
          <a:ext cx="1428750" cy="1476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C13:F15
ShippedOut: G13:G15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I13:I15
ShippedIn: C16:F16
Demands: C18:F18
TotalCost: B20
PctIncrease: K18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0.30475</cdr:y>
    </cdr:from>
    <cdr:to>
      <cdr:x>0.33925</cdr:x>
      <cdr:y>0.37625</cdr:y>
    </cdr:to>
    <cdr:sp>
      <cdr:nvSpPr>
        <cdr:cNvPr id="1" name="Oval 1"/>
        <cdr:cNvSpPr>
          <a:spLocks/>
        </cdr:cNvSpPr>
      </cdr:nvSpPr>
      <cdr:spPr>
        <a:xfrm>
          <a:off x="2514600" y="18002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0.4575</cdr:y>
    </cdr:from>
    <cdr:to>
      <cdr:x>0.33925</cdr:x>
      <cdr:y>0.529</cdr:y>
    </cdr:to>
    <cdr:sp>
      <cdr:nvSpPr>
        <cdr:cNvPr id="2" name="Oval 2"/>
        <cdr:cNvSpPr>
          <a:spLocks/>
        </cdr:cNvSpPr>
      </cdr:nvSpPr>
      <cdr:spPr>
        <a:xfrm>
          <a:off x="2514600" y="27146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0.61975</cdr:y>
    </cdr:from>
    <cdr:to>
      <cdr:x>0.33925</cdr:x>
      <cdr:y>0.69125</cdr:y>
    </cdr:to>
    <cdr:sp>
      <cdr:nvSpPr>
        <cdr:cNvPr id="3" name="Oval 3"/>
        <cdr:cNvSpPr>
          <a:spLocks/>
        </cdr:cNvSpPr>
      </cdr:nvSpPr>
      <cdr:spPr>
        <a:xfrm>
          <a:off x="2514600" y="367665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0.20625</cdr:y>
    </cdr:from>
    <cdr:to>
      <cdr:x>0.677</cdr:x>
      <cdr:y>0.27775</cdr:y>
    </cdr:to>
    <cdr:sp>
      <cdr:nvSpPr>
        <cdr:cNvPr id="4" name="Oval 4"/>
        <cdr:cNvSpPr>
          <a:spLocks/>
        </cdr:cNvSpPr>
      </cdr:nvSpPr>
      <cdr:spPr>
        <a:xfrm>
          <a:off x="5448300" y="121920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0.356</cdr:y>
    </cdr:from>
    <cdr:to>
      <cdr:x>0.677</cdr:x>
      <cdr:y>0.4275</cdr:y>
    </cdr:to>
    <cdr:sp>
      <cdr:nvSpPr>
        <cdr:cNvPr id="5" name="Oval 5"/>
        <cdr:cNvSpPr>
          <a:spLocks/>
        </cdr:cNvSpPr>
      </cdr:nvSpPr>
      <cdr:spPr>
        <a:xfrm>
          <a:off x="5448300" y="21050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0.5425</cdr:y>
    </cdr:from>
    <cdr:to>
      <cdr:x>0.677</cdr:x>
      <cdr:y>0.614</cdr:y>
    </cdr:to>
    <cdr:sp>
      <cdr:nvSpPr>
        <cdr:cNvPr id="6" name="Oval 6"/>
        <cdr:cNvSpPr>
          <a:spLocks/>
        </cdr:cNvSpPr>
      </cdr:nvSpPr>
      <cdr:spPr>
        <a:xfrm>
          <a:off x="5448300" y="32099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0.7115</cdr:y>
    </cdr:from>
    <cdr:to>
      <cdr:x>0.677</cdr:x>
      <cdr:y>0.783</cdr:y>
    </cdr:to>
    <cdr:sp>
      <cdr:nvSpPr>
        <cdr:cNvPr id="7" name="Oval 7"/>
        <cdr:cNvSpPr>
          <a:spLocks/>
        </cdr:cNvSpPr>
      </cdr:nvSpPr>
      <cdr:spPr>
        <a:xfrm>
          <a:off x="5448300" y="421957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0.475</cdr:y>
    </cdr:from>
    <cdr:to>
      <cdr:x>0.3325</cdr:x>
      <cdr:y>0.519</cdr:y>
    </cdr:to>
    <cdr:sp>
      <cdr:nvSpPr>
        <cdr:cNvPr id="8" name="Text 8"/>
        <cdr:cNvSpPr txBox="1">
          <a:spLocks noChangeArrowheads="1"/>
        </cdr:cNvSpPr>
      </cdr:nvSpPr>
      <cdr:spPr>
        <a:xfrm>
          <a:off x="2619375" y="28098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0.3025</cdr:x>
      <cdr:y>0.32225</cdr:y>
    </cdr:from>
    <cdr:to>
      <cdr:x>0.3325</cdr:x>
      <cdr:y>0.36625</cdr:y>
    </cdr:to>
    <cdr:sp>
      <cdr:nvSpPr>
        <cdr:cNvPr id="9" name="Text 9"/>
        <cdr:cNvSpPr txBox="1">
          <a:spLocks noChangeArrowheads="1"/>
        </cdr:cNvSpPr>
      </cdr:nvSpPr>
      <cdr:spPr>
        <a:xfrm>
          <a:off x="2619375" y="19050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0.3025</cdr:x>
      <cdr:y>0.63725</cdr:y>
    </cdr:from>
    <cdr:to>
      <cdr:x>0.3325</cdr:x>
      <cdr:y>0.68125</cdr:y>
    </cdr:to>
    <cdr:sp>
      <cdr:nvSpPr>
        <cdr:cNvPr id="10" name="Text 10"/>
        <cdr:cNvSpPr txBox="1">
          <a:spLocks noChangeArrowheads="1"/>
        </cdr:cNvSpPr>
      </cdr:nvSpPr>
      <cdr:spPr>
        <a:xfrm>
          <a:off x="2619375" y="378142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0.725</cdr:y>
    </cdr:from>
    <cdr:to>
      <cdr:x>0.67</cdr:x>
      <cdr:y>0.769</cdr:y>
    </cdr:to>
    <cdr:sp>
      <cdr:nvSpPr>
        <cdr:cNvPr id="11" name="Text 11"/>
        <cdr:cNvSpPr txBox="1">
          <a:spLocks noChangeArrowheads="1"/>
        </cdr:cNvSpPr>
      </cdr:nvSpPr>
      <cdr:spPr>
        <a:xfrm>
          <a:off x="5553075" y="42957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0.64</cdr:x>
      <cdr:y>0.556</cdr:y>
    </cdr:from>
    <cdr:to>
      <cdr:x>0.67</cdr:x>
      <cdr:y>0.6</cdr:y>
    </cdr:to>
    <cdr:sp>
      <cdr:nvSpPr>
        <cdr:cNvPr id="12" name="Text 12"/>
        <cdr:cNvSpPr txBox="1">
          <a:spLocks noChangeArrowheads="1"/>
        </cdr:cNvSpPr>
      </cdr:nvSpPr>
      <cdr:spPr>
        <a:xfrm>
          <a:off x="5553075" y="329565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0.3735</cdr:y>
    </cdr:from>
    <cdr:to>
      <cdr:x>0.67</cdr:x>
      <cdr:y>0.4175</cdr:y>
    </cdr:to>
    <cdr:sp>
      <cdr:nvSpPr>
        <cdr:cNvPr id="13" name="Text 13"/>
        <cdr:cNvSpPr txBox="1">
          <a:spLocks noChangeArrowheads="1"/>
        </cdr:cNvSpPr>
      </cdr:nvSpPr>
      <cdr:spPr>
        <a:xfrm>
          <a:off x="5553075" y="22098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0.64</cdr:x>
      <cdr:y>0.22375</cdr:y>
    </cdr:from>
    <cdr:to>
      <cdr:x>0.67</cdr:x>
      <cdr:y>0.26775</cdr:y>
    </cdr:to>
    <cdr:sp>
      <cdr:nvSpPr>
        <cdr:cNvPr id="14" name="Text 14"/>
        <cdr:cNvSpPr txBox="1">
          <a:spLocks noChangeArrowheads="1"/>
        </cdr:cNvSpPr>
      </cdr:nvSpPr>
      <cdr:spPr>
        <a:xfrm>
          <a:off x="5553075" y="13239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0.5935</cdr:x>
      <cdr:y>0.0845</cdr:y>
    </cdr:from>
    <cdr:to>
      <cdr:x>0.69975</cdr:x>
      <cdr:y>0.13875</cdr:y>
    </cdr:to>
    <cdr:sp>
      <cdr:nvSpPr>
        <cdr:cNvPr id="15" name="Text 16"/>
        <cdr:cNvSpPr txBox="1">
          <a:spLocks noChangeArrowheads="1"/>
        </cdr:cNvSpPr>
      </cdr:nvSpPr>
      <cdr:spPr>
        <a:xfrm>
          <a:off x="51435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Cities</a:t>
          </a:r>
        </a:p>
      </cdr:txBody>
    </cdr:sp>
  </cdr:relSizeAnchor>
  <cdr:relSizeAnchor xmlns:cdr="http://schemas.openxmlformats.org/drawingml/2006/chartDrawing">
    <cdr:from>
      <cdr:x>0.7515</cdr:x>
      <cdr:y>0.0845</cdr:y>
    </cdr:from>
    <cdr:to>
      <cdr:x>0.85775</cdr:x>
      <cdr:y>0.13875</cdr:y>
    </cdr:to>
    <cdr:sp>
      <cdr:nvSpPr>
        <cdr:cNvPr id="16" name="Text 17"/>
        <cdr:cNvSpPr txBox="1">
          <a:spLocks noChangeArrowheads="1"/>
        </cdr:cNvSpPr>
      </cdr:nvSpPr>
      <cdr:spPr>
        <a:xfrm>
          <a:off x="65151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0.33925</cdr:x>
      <cdr:y>0.33575</cdr:y>
    </cdr:from>
    <cdr:to>
      <cdr:x>0.6265</cdr:x>
      <cdr:y>0.386</cdr:y>
    </cdr:to>
    <cdr:sp>
      <cdr:nvSpPr>
        <cdr:cNvPr id="17" name="Line 17"/>
        <cdr:cNvSpPr>
          <a:spLocks/>
        </cdr:cNvSpPr>
      </cdr:nvSpPr>
      <cdr:spPr>
        <a:xfrm>
          <a:off x="2943225" y="1990725"/>
          <a:ext cx="24955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0.35225</cdr:y>
    </cdr:from>
    <cdr:to>
      <cdr:x>0.6285</cdr:x>
      <cdr:y>0.56275</cdr:y>
    </cdr:to>
    <cdr:sp>
      <cdr:nvSpPr>
        <cdr:cNvPr id="18" name="Line 18"/>
        <cdr:cNvSpPr>
          <a:spLocks/>
        </cdr:cNvSpPr>
      </cdr:nvSpPr>
      <cdr:spPr>
        <a:xfrm>
          <a:off x="2943225" y="2085975"/>
          <a:ext cx="25146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0.2615</cdr:y>
    </cdr:from>
    <cdr:to>
      <cdr:x>0.63025</cdr:x>
      <cdr:y>0.4885</cdr:y>
    </cdr:to>
    <cdr:sp>
      <cdr:nvSpPr>
        <cdr:cNvPr id="19" name="Line 19"/>
        <cdr:cNvSpPr>
          <a:spLocks/>
        </cdr:cNvSpPr>
      </cdr:nvSpPr>
      <cdr:spPr>
        <a:xfrm flipV="1">
          <a:off x="2952750" y="1543050"/>
          <a:ext cx="2505075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0.50475</cdr:y>
    </cdr:from>
    <cdr:to>
      <cdr:x>0.6265</cdr:x>
      <cdr:y>0.57925</cdr:y>
    </cdr:to>
    <cdr:sp>
      <cdr:nvSpPr>
        <cdr:cNvPr id="20" name="Line 20"/>
        <cdr:cNvSpPr>
          <a:spLocks/>
        </cdr:cNvSpPr>
      </cdr:nvSpPr>
      <cdr:spPr>
        <a:xfrm>
          <a:off x="2943225" y="2990850"/>
          <a:ext cx="2495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0.41025</cdr:y>
    </cdr:from>
    <cdr:to>
      <cdr:x>0.6285</cdr:x>
      <cdr:y>0.64775</cdr:y>
    </cdr:to>
    <cdr:sp>
      <cdr:nvSpPr>
        <cdr:cNvPr id="21" name="Line 21"/>
        <cdr:cNvSpPr>
          <a:spLocks/>
        </cdr:cNvSpPr>
      </cdr:nvSpPr>
      <cdr:spPr>
        <a:xfrm flipV="1">
          <a:off x="2943225" y="2428875"/>
          <a:ext cx="25146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0.668</cdr:y>
    </cdr:from>
    <cdr:to>
      <cdr:x>0.6285</cdr:x>
      <cdr:y>0.74525</cdr:y>
    </cdr:to>
    <cdr:sp>
      <cdr:nvSpPr>
        <cdr:cNvPr id="22" name="Line 22"/>
        <cdr:cNvSpPr>
          <a:spLocks/>
        </cdr:cNvSpPr>
      </cdr:nvSpPr>
      <cdr:spPr>
        <a:xfrm>
          <a:off x="2943225" y="396240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0.3155</cdr:y>
    </cdr:from>
    <cdr:to>
      <cdr:x>0.181</cdr:x>
      <cdr:y>0.363</cdr:y>
    </cdr:to>
    <cdr:sp>
      <cdr:nvSpPr>
        <cdr:cNvPr id="23" name="Text 26"/>
        <cdr:cNvSpPr txBox="1">
          <a:spLocks noChangeArrowheads="1"/>
        </cdr:cNvSpPr>
      </cdr:nvSpPr>
      <cdr:spPr>
        <a:xfrm>
          <a:off x="1047750" y="186690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0.121</cdr:x>
      <cdr:y>0.475</cdr:y>
    </cdr:from>
    <cdr:to>
      <cdr:x>0.181</cdr:x>
      <cdr:y>0.5225</cdr:y>
    </cdr:to>
    <cdr:sp>
      <cdr:nvSpPr>
        <cdr:cNvPr id="24" name="Text 27"/>
        <cdr:cNvSpPr txBox="1">
          <a:spLocks noChangeArrowheads="1"/>
        </cdr:cNvSpPr>
      </cdr:nvSpPr>
      <cdr:spPr>
        <a:xfrm>
          <a:off x="1047750" y="28098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0.121</cdr:x>
      <cdr:y>0.64</cdr:y>
    </cdr:from>
    <cdr:to>
      <cdr:x>0.181</cdr:x>
      <cdr:y>0.6875</cdr:y>
    </cdr:to>
    <cdr:sp>
      <cdr:nvSpPr>
        <cdr:cNvPr id="25" name="Text 28"/>
        <cdr:cNvSpPr txBox="1">
          <a:spLocks noChangeArrowheads="1"/>
        </cdr:cNvSpPr>
      </cdr:nvSpPr>
      <cdr:spPr>
        <a:xfrm>
          <a:off x="1047750" y="37909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0.4605</cdr:x>
      <cdr:y>0.6575</cdr:y>
    </cdr:from>
    <cdr:to>
      <cdr:x>0.5205</cdr:x>
      <cdr:y>0.705</cdr:y>
    </cdr:to>
    <cdr:sp>
      <cdr:nvSpPr>
        <cdr:cNvPr id="26" name="Text 29"/>
        <cdr:cNvSpPr txBox="1">
          <a:spLocks noChangeArrowheads="1"/>
        </cdr:cNvSpPr>
      </cdr:nvSpPr>
      <cdr:spPr>
        <a:xfrm>
          <a:off x="3990975" y="38957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0.353</cdr:x>
      <cdr:y>0.556</cdr:y>
    </cdr:from>
    <cdr:to>
      <cdr:x>0.413</cdr:x>
      <cdr:y>0.6035</cdr:y>
    </cdr:to>
    <cdr:sp>
      <cdr:nvSpPr>
        <cdr:cNvPr id="27" name="Text 30"/>
        <cdr:cNvSpPr txBox="1">
          <a:spLocks noChangeArrowheads="1"/>
        </cdr:cNvSpPr>
      </cdr:nvSpPr>
      <cdr:spPr>
        <a:xfrm>
          <a:off x="3057525" y="32956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0.3965</cdr:x>
      <cdr:y>0.47775</cdr:y>
    </cdr:from>
    <cdr:to>
      <cdr:x>0.4565</cdr:x>
      <cdr:y>0.52525</cdr:y>
    </cdr:to>
    <cdr:sp>
      <cdr:nvSpPr>
        <cdr:cNvPr id="28" name="Text 31"/>
        <cdr:cNvSpPr txBox="1">
          <a:spLocks noChangeArrowheads="1"/>
        </cdr:cNvSpPr>
      </cdr:nvSpPr>
      <cdr:spPr>
        <a:xfrm>
          <a:off x="3438525" y="28289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0.34625</cdr:x>
      <cdr:y>0.40625</cdr:y>
    </cdr:from>
    <cdr:to>
      <cdr:x>0.40625</cdr:x>
      <cdr:y>0.45375</cdr:y>
    </cdr:to>
    <cdr:sp>
      <cdr:nvSpPr>
        <cdr:cNvPr id="29" name="Text 32"/>
        <cdr:cNvSpPr txBox="1">
          <a:spLocks noChangeArrowheads="1"/>
        </cdr:cNvSpPr>
      </cdr:nvSpPr>
      <cdr:spPr>
        <a:xfrm>
          <a:off x="3000375" y="24098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0.385</cdr:x>
      <cdr:y>0.298</cdr:y>
    </cdr:from>
    <cdr:to>
      <cdr:x>0.445</cdr:x>
      <cdr:y>0.3455</cdr:y>
    </cdr:to>
    <cdr:sp>
      <cdr:nvSpPr>
        <cdr:cNvPr id="30" name="Text 33"/>
        <cdr:cNvSpPr txBox="1">
          <a:spLocks noChangeArrowheads="1"/>
        </cdr:cNvSpPr>
      </cdr:nvSpPr>
      <cdr:spPr>
        <a:xfrm>
          <a:off x="3333750" y="17621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0.46825</cdr:x>
      <cdr:y>0.413</cdr:y>
    </cdr:from>
    <cdr:to>
      <cdr:x>0.52825</cdr:x>
      <cdr:y>0.4605</cdr:y>
    </cdr:to>
    <cdr:sp>
      <cdr:nvSpPr>
        <cdr:cNvPr id="31" name="Text 34"/>
        <cdr:cNvSpPr txBox="1">
          <a:spLocks noChangeArrowheads="1"/>
        </cdr:cNvSpPr>
      </cdr:nvSpPr>
      <cdr:spPr>
        <a:xfrm>
          <a:off x="4057650" y="24479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0.773</cdr:x>
      <cdr:y>0.71825</cdr:y>
    </cdr:from>
    <cdr:to>
      <cdr:x>0.833</cdr:x>
      <cdr:y>0.76575</cdr:y>
    </cdr:to>
    <cdr:sp>
      <cdr:nvSpPr>
        <cdr:cNvPr id="32" name="Text 35"/>
        <cdr:cNvSpPr txBox="1">
          <a:spLocks noChangeArrowheads="1"/>
        </cdr:cNvSpPr>
      </cdr:nvSpPr>
      <cdr:spPr>
        <a:xfrm>
          <a:off x="6705600" y="42576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0.55225</cdr:y>
    </cdr:from>
    <cdr:to>
      <cdr:x>0.833</cdr:x>
      <cdr:y>0.59975</cdr:y>
    </cdr:to>
    <cdr:sp>
      <cdr:nvSpPr>
        <cdr:cNvPr id="33" name="Text 36"/>
        <cdr:cNvSpPr txBox="1">
          <a:spLocks noChangeArrowheads="1"/>
        </cdr:cNvSpPr>
      </cdr:nvSpPr>
      <cdr:spPr>
        <a:xfrm>
          <a:off x="6705600" y="327660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0.36575</cdr:y>
    </cdr:from>
    <cdr:to>
      <cdr:x>0.833</cdr:x>
      <cdr:y>0.41325</cdr:y>
    </cdr:to>
    <cdr:sp>
      <cdr:nvSpPr>
        <cdr:cNvPr id="34" name="Text 37"/>
        <cdr:cNvSpPr txBox="1">
          <a:spLocks noChangeArrowheads="1"/>
        </cdr:cNvSpPr>
      </cdr:nvSpPr>
      <cdr:spPr>
        <a:xfrm>
          <a:off x="6705600" y="21621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0.773</cdr:x>
      <cdr:y>0.21025</cdr:y>
    </cdr:from>
    <cdr:to>
      <cdr:x>0.833</cdr:x>
      <cdr:y>0.25775</cdr:y>
    </cdr:to>
    <cdr:sp>
      <cdr:nvSpPr>
        <cdr:cNvPr id="35" name="Text 38"/>
        <cdr:cNvSpPr txBox="1">
          <a:spLocks noChangeArrowheads="1"/>
        </cdr:cNvSpPr>
      </cdr:nvSpPr>
      <cdr:spPr>
        <a:xfrm>
          <a:off x="6705600" y="12382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0.27525</cdr:x>
      <cdr:y>0.0845</cdr:y>
    </cdr:from>
    <cdr:to>
      <cdr:x>0.3815</cdr:x>
      <cdr:y>0.13875</cdr:y>
    </cdr:to>
    <cdr:sp>
      <cdr:nvSpPr>
        <cdr:cNvPr id="36" name="Text 39"/>
        <cdr:cNvSpPr txBox="1">
          <a:spLocks noChangeArrowheads="1"/>
        </cdr:cNvSpPr>
      </cdr:nvSpPr>
      <cdr:spPr>
        <a:xfrm>
          <a:off x="238125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Plants</a:t>
          </a:r>
        </a:p>
      </cdr:txBody>
    </cdr:sp>
  </cdr:relSizeAnchor>
  <cdr:relSizeAnchor xmlns:cdr="http://schemas.openxmlformats.org/drawingml/2006/chartDrawing">
    <cdr:from>
      <cdr:x>0.1055</cdr:x>
      <cdr:y>0.0845</cdr:y>
    </cdr:from>
    <cdr:to>
      <cdr:x>0.21175</cdr:x>
      <cdr:y>0.13875</cdr:y>
    </cdr:to>
    <cdr:sp>
      <cdr:nvSpPr>
        <cdr:cNvPr id="37" name="Text 40"/>
        <cdr:cNvSpPr txBox="1">
          <a:spLocks noChangeArrowheads="1"/>
        </cdr:cNvSpPr>
      </cdr:nvSpPr>
      <cdr:spPr>
        <a:xfrm>
          <a:off x="9144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Supplies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</cols>
  <sheetData>
    <row r="1" spans="1:11" ht="12.75">
      <c r="A1" s="31" t="s">
        <v>18</v>
      </c>
      <c r="J1" s="33"/>
      <c r="K1" s="33"/>
    </row>
    <row r="2" spans="10:11" ht="12.75">
      <c r="J2" s="33"/>
      <c r="K2" s="33"/>
    </row>
    <row r="3" spans="1:11" ht="12.75">
      <c r="A3" s="1" t="s">
        <v>0</v>
      </c>
      <c r="J3" s="33"/>
      <c r="K3" s="33"/>
    </row>
    <row r="4" spans="3:11" ht="12.75">
      <c r="C4" s="35" t="s">
        <v>1</v>
      </c>
      <c r="D4" s="3"/>
      <c r="E4" s="3"/>
      <c r="F4" s="3"/>
      <c r="J4" s="33"/>
      <c r="K4" s="33"/>
    </row>
    <row r="5" spans="3:11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  <c r="K5" s="33"/>
    </row>
    <row r="6" spans="1:11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  <c r="K6" s="33"/>
    </row>
    <row r="7" spans="2:6" ht="12.75">
      <c r="B7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10" ht="12.75">
      <c r="A10" s="1" t="s">
        <v>11</v>
      </c>
    </row>
    <row r="11" spans="3:6" ht="12.75">
      <c r="C11" s="35" t="s">
        <v>1</v>
      </c>
      <c r="D11" s="3"/>
      <c r="E11" s="3"/>
      <c r="F11" s="3"/>
    </row>
    <row r="12" spans="3:11" ht="13.5" thickBot="1">
      <c r="C12" s="2" t="s">
        <v>2</v>
      </c>
      <c r="D12" s="2" t="s">
        <v>3</v>
      </c>
      <c r="E12" s="2" t="s">
        <v>4</v>
      </c>
      <c r="F12" s="2" t="s">
        <v>5</v>
      </c>
      <c r="G12" s="2" t="s">
        <v>12</v>
      </c>
      <c r="H12" s="2"/>
      <c r="I12" s="2" t="s">
        <v>16</v>
      </c>
      <c r="K12" s="2"/>
    </row>
    <row r="13" spans="1:9" ht="13.5" thickTop="1">
      <c r="A13" s="34" t="s">
        <v>7</v>
      </c>
      <c r="B13" t="s">
        <v>6</v>
      </c>
      <c r="C13" s="7">
        <v>0</v>
      </c>
      <c r="D13" s="8">
        <v>10</v>
      </c>
      <c r="E13" s="8">
        <v>25</v>
      </c>
      <c r="F13" s="9">
        <v>0</v>
      </c>
      <c r="G13">
        <f>SUM(C13:F13)</f>
        <v>35</v>
      </c>
      <c r="H13" s="5" t="s">
        <v>13</v>
      </c>
      <c r="I13" s="15">
        <v>35</v>
      </c>
    </row>
    <row r="14" spans="2:9" ht="12.75">
      <c r="B14" t="s">
        <v>8</v>
      </c>
      <c r="C14" s="10">
        <v>45</v>
      </c>
      <c r="D14" s="4">
        <v>0</v>
      </c>
      <c r="E14" s="4">
        <v>5</v>
      </c>
      <c r="F14" s="11">
        <v>0</v>
      </c>
      <c r="G14">
        <f>SUM(C14:F14)</f>
        <v>50</v>
      </c>
      <c r="H14" s="5" t="s">
        <v>13</v>
      </c>
      <c r="I14" s="16">
        <v>50</v>
      </c>
    </row>
    <row r="15" spans="2:9" ht="13.5" thickBot="1">
      <c r="B15" t="s">
        <v>9</v>
      </c>
      <c r="C15" s="12">
        <v>0</v>
      </c>
      <c r="D15" s="13">
        <v>10</v>
      </c>
      <c r="E15" s="13">
        <v>0</v>
      </c>
      <c r="F15" s="14">
        <v>30</v>
      </c>
      <c r="G15">
        <f>SUM(C15:F15)</f>
        <v>40</v>
      </c>
      <c r="H15" s="5" t="s">
        <v>13</v>
      </c>
      <c r="I15" s="17">
        <v>40</v>
      </c>
    </row>
    <row r="16" spans="2:6" ht="13.5" thickTop="1">
      <c r="B16" t="s">
        <v>14</v>
      </c>
      <c r="C16">
        <f>SUM(C13:C15)</f>
        <v>45</v>
      </c>
      <c r="D16">
        <f>SUM(D13:D15)</f>
        <v>20</v>
      </c>
      <c r="E16">
        <f>SUM(E13:E15)</f>
        <v>30</v>
      </c>
      <c r="F16">
        <f>SUM(F13:F15)</f>
        <v>30</v>
      </c>
    </row>
    <row r="17" spans="3:11" ht="13.5" thickBot="1">
      <c r="C17" s="6" t="s">
        <v>15</v>
      </c>
      <c r="D17" s="6" t="s">
        <v>15</v>
      </c>
      <c r="E17" s="6" t="s">
        <v>15</v>
      </c>
      <c r="F17" s="6" t="s">
        <v>15</v>
      </c>
      <c r="K17" s="2"/>
    </row>
    <row r="18" spans="2:11" ht="13.5" thickBot="1">
      <c r="B18" t="s">
        <v>17</v>
      </c>
      <c r="C18" s="18">
        <v>45</v>
      </c>
      <c r="D18" s="19">
        <v>20</v>
      </c>
      <c r="E18" s="19">
        <v>30</v>
      </c>
      <c r="F18" s="20">
        <v>30</v>
      </c>
      <c r="K18" s="47"/>
    </row>
    <row r="19" ht="13.5" thickBot="1"/>
    <row r="20" spans="1:2" ht="14.25" thickBot="1" thickTop="1">
      <c r="A20" s="32" t="s">
        <v>10</v>
      </c>
      <c r="B20" s="30">
        <f>SUMPRODUCT(UnitCosts,Shipped)</f>
        <v>1020</v>
      </c>
    </row>
    <row r="21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</cols>
  <sheetData>
    <row r="1" spans="1:10" ht="12.75">
      <c r="A1" s="31" t="s">
        <v>36</v>
      </c>
      <c r="J1" s="33"/>
    </row>
    <row r="2" ht="12.75">
      <c r="J2" s="33"/>
    </row>
    <row r="3" spans="1:10" ht="12.75">
      <c r="A3" s="1" t="s">
        <v>0</v>
      </c>
      <c r="J3" s="33"/>
    </row>
    <row r="4" spans="3:10" ht="12.75">
      <c r="C4" s="35" t="s">
        <v>1</v>
      </c>
      <c r="D4" s="3"/>
      <c r="E4" s="3"/>
      <c r="F4" s="3"/>
      <c r="J4" s="33"/>
    </row>
    <row r="5" spans="3:10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</row>
    <row r="6" spans="1:10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</row>
    <row r="7" spans="2:6" ht="12.75">
      <c r="B7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9" spans="3:6" ht="12.75">
      <c r="C9" s="36"/>
      <c r="D9" s="36"/>
      <c r="E9" s="36"/>
      <c r="F9" s="36"/>
    </row>
    <row r="10" spans="1:6" ht="12.75">
      <c r="A10" s="31" t="s">
        <v>19</v>
      </c>
      <c r="C10" s="36"/>
      <c r="D10" s="36"/>
      <c r="E10" s="36"/>
      <c r="F10" s="36"/>
    </row>
    <row r="11" spans="3:6" ht="13.5" thickBot="1">
      <c r="C11" s="2" t="s">
        <v>2</v>
      </c>
      <c r="D11" s="2" t="s">
        <v>3</v>
      </c>
      <c r="E11" s="2" t="s">
        <v>4</v>
      </c>
      <c r="F11" s="2" t="s">
        <v>5</v>
      </c>
    </row>
    <row r="12" spans="3:6" ht="13.5" thickBot="1">
      <c r="C12" s="37">
        <v>20</v>
      </c>
      <c r="D12" s="38">
        <v>25</v>
      </c>
      <c r="E12" s="38">
        <v>22</v>
      </c>
      <c r="F12" s="39">
        <v>35</v>
      </c>
    </row>
    <row r="14" ht="12.75">
      <c r="A14" s="1" t="s">
        <v>11</v>
      </c>
    </row>
    <row r="15" spans="3:6" ht="12.75">
      <c r="C15" s="35" t="s">
        <v>1</v>
      </c>
      <c r="D15" s="3"/>
      <c r="E15" s="3"/>
      <c r="F15" s="3"/>
    </row>
    <row r="16" spans="3:9" ht="13.5" thickBot="1">
      <c r="C16" s="2" t="s">
        <v>2</v>
      </c>
      <c r="D16" s="2" t="s">
        <v>3</v>
      </c>
      <c r="E16" s="2" t="s">
        <v>4</v>
      </c>
      <c r="F16" s="2" t="s">
        <v>5</v>
      </c>
      <c r="G16" s="2" t="s">
        <v>12</v>
      </c>
      <c r="H16" s="2"/>
      <c r="I16" s="2" t="s">
        <v>16</v>
      </c>
    </row>
    <row r="17" spans="1:9" ht="13.5" thickTop="1">
      <c r="A17" s="34" t="s">
        <v>7</v>
      </c>
      <c r="B17" t="s">
        <v>6</v>
      </c>
      <c r="C17" s="7">
        <v>0</v>
      </c>
      <c r="D17" s="8">
        <v>20</v>
      </c>
      <c r="E17" s="8">
        <v>15</v>
      </c>
      <c r="F17" s="9">
        <v>0</v>
      </c>
      <c r="G17">
        <f>SUM(C17:F17)</f>
        <v>35</v>
      </c>
      <c r="H17" s="5" t="s">
        <v>13</v>
      </c>
      <c r="I17" s="15">
        <v>35</v>
      </c>
    </row>
    <row r="18" spans="2:9" ht="12.75">
      <c r="B18" t="s">
        <v>8</v>
      </c>
      <c r="C18" s="10">
        <v>50</v>
      </c>
      <c r="D18" s="4">
        <v>0</v>
      </c>
      <c r="E18" s="4">
        <v>0</v>
      </c>
      <c r="F18" s="11">
        <v>0</v>
      </c>
      <c r="G18">
        <f>SUM(C18:F18)</f>
        <v>50</v>
      </c>
      <c r="H18" s="5" t="s">
        <v>13</v>
      </c>
      <c r="I18" s="16">
        <v>50</v>
      </c>
    </row>
    <row r="19" spans="2:9" ht="13.5" thickBot="1">
      <c r="B19" t="s">
        <v>9</v>
      </c>
      <c r="C19" s="12">
        <v>0</v>
      </c>
      <c r="D19" s="13">
        <v>5</v>
      </c>
      <c r="E19" s="13">
        <v>0</v>
      </c>
      <c r="F19" s="14">
        <v>35</v>
      </c>
      <c r="G19">
        <f>SUM(C19:F19)</f>
        <v>40</v>
      </c>
      <c r="H19" s="5" t="s">
        <v>13</v>
      </c>
      <c r="I19" s="17">
        <v>40</v>
      </c>
    </row>
    <row r="20" spans="2:6" ht="14.25" thickBot="1" thickTop="1">
      <c r="B20" t="s">
        <v>14</v>
      </c>
      <c r="C20">
        <f>SUM(C17:C19)</f>
        <v>50</v>
      </c>
      <c r="D20">
        <f>SUM(D17:D19)</f>
        <v>25</v>
      </c>
      <c r="E20">
        <f>SUM(E17:E19)</f>
        <v>15</v>
      </c>
      <c r="F20">
        <f>SUM(F17:F19)</f>
        <v>35</v>
      </c>
    </row>
    <row r="21" spans="2:6" ht="14.25" thickBot="1" thickTop="1">
      <c r="B21" t="s">
        <v>20</v>
      </c>
      <c r="C21" s="40">
        <v>0</v>
      </c>
      <c r="D21" s="41">
        <v>0</v>
      </c>
      <c r="E21" s="41">
        <v>20</v>
      </c>
      <c r="F21" s="42">
        <v>0</v>
      </c>
    </row>
    <row r="22" spans="2:6" ht="13.5" thickTop="1">
      <c r="B22" t="s">
        <v>21</v>
      </c>
      <c r="C22">
        <f>C20+C21</f>
        <v>50</v>
      </c>
      <c r="D22">
        <f>D20+D21</f>
        <v>25</v>
      </c>
      <c r="E22">
        <f>E20+E21</f>
        <v>35</v>
      </c>
      <c r="F22">
        <f>F20+F21</f>
        <v>35</v>
      </c>
    </row>
    <row r="23" spans="3:6" ht="13.5" thickBot="1">
      <c r="C23" s="2" t="s">
        <v>22</v>
      </c>
      <c r="D23" s="2" t="s">
        <v>22</v>
      </c>
      <c r="E23" s="2" t="s">
        <v>22</v>
      </c>
      <c r="F23" s="2" t="s">
        <v>22</v>
      </c>
    </row>
    <row r="24" spans="2:6" ht="13.5" thickBot="1">
      <c r="B24" t="s">
        <v>17</v>
      </c>
      <c r="C24" s="18">
        <v>50</v>
      </c>
      <c r="D24" s="19">
        <v>25</v>
      </c>
      <c r="E24" s="19">
        <v>35</v>
      </c>
      <c r="F24" s="20">
        <v>35</v>
      </c>
    </row>
    <row r="25" spans="3:6" ht="12.75">
      <c r="C25" s="43"/>
      <c r="D25" s="43"/>
      <c r="E25" s="43"/>
      <c r="F25" s="43"/>
    </row>
    <row r="26" spans="1:6" ht="12.75">
      <c r="A26" t="s">
        <v>23</v>
      </c>
      <c r="B26" s="45">
        <f>SUMPRODUCT(UnitCosts,Shipped)</f>
        <v>940</v>
      </c>
      <c r="C26" s="43"/>
      <c r="D26" s="43"/>
      <c r="E26" s="43"/>
      <c r="F26" s="43"/>
    </row>
    <row r="27" spans="1:2" ht="13.5" thickBot="1">
      <c r="A27" t="s">
        <v>24</v>
      </c>
      <c r="B27" s="44">
        <f>SUMPRODUCT(UnitPenaltyCosts,UnmetDemand)</f>
        <v>440</v>
      </c>
    </row>
    <row r="28" spans="1:2" ht="14.25" thickBot="1" thickTop="1">
      <c r="A28" s="32" t="s">
        <v>10</v>
      </c>
      <c r="B28" s="46">
        <f>SUM(B26:B27)</f>
        <v>1380</v>
      </c>
    </row>
    <row r="29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  <col min="11" max="11" width="15.00390625" style="0" bestFit="1" customWidth="1"/>
  </cols>
  <sheetData>
    <row r="1" spans="1:11" ht="12.75">
      <c r="A1" s="31" t="s">
        <v>18</v>
      </c>
      <c r="J1" s="33"/>
      <c r="K1" s="33"/>
    </row>
    <row r="2" spans="10:11" ht="12.75">
      <c r="J2" s="33"/>
      <c r="K2" s="33"/>
    </row>
    <row r="3" spans="1:11" ht="12.75">
      <c r="A3" s="1" t="s">
        <v>0</v>
      </c>
      <c r="J3" s="33"/>
      <c r="K3" s="33"/>
    </row>
    <row r="4" spans="3:11" ht="12.75">
      <c r="C4" s="35" t="s">
        <v>1</v>
      </c>
      <c r="D4" s="3"/>
      <c r="E4" s="3"/>
      <c r="F4" s="3"/>
      <c r="J4" s="33"/>
      <c r="K4" s="33"/>
    </row>
    <row r="5" spans="3:11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  <c r="K5" s="33"/>
    </row>
    <row r="6" spans="1:11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  <c r="K6" s="33"/>
    </row>
    <row r="7" spans="1:6" ht="12.75">
      <c r="A7" s="48"/>
      <c r="B7" s="48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10" ht="12.75">
      <c r="A10" s="1" t="s">
        <v>11</v>
      </c>
    </row>
    <row r="11" spans="3:6" ht="12.75">
      <c r="C11" s="35" t="s">
        <v>1</v>
      </c>
      <c r="D11" s="3"/>
      <c r="E11" s="3"/>
      <c r="F11" s="3"/>
    </row>
    <row r="12" spans="3:11" ht="13.5" thickBot="1">
      <c r="C12" s="2" t="s">
        <v>2</v>
      </c>
      <c r="D12" s="2" t="s">
        <v>3</v>
      </c>
      <c r="E12" s="2" t="s">
        <v>4</v>
      </c>
      <c r="F12" s="2" t="s">
        <v>5</v>
      </c>
      <c r="G12" s="2" t="s">
        <v>12</v>
      </c>
      <c r="H12" s="2"/>
      <c r="I12" s="2" t="s">
        <v>16</v>
      </c>
      <c r="K12" s="2" t="s">
        <v>25</v>
      </c>
    </row>
    <row r="13" spans="1:11" ht="13.5" thickTop="1">
      <c r="A13" s="34" t="s">
        <v>7</v>
      </c>
      <c r="B13" s="48" t="s">
        <v>6</v>
      </c>
      <c r="C13" s="7">
        <v>0</v>
      </c>
      <c r="D13" s="8">
        <v>10</v>
      </c>
      <c r="E13" s="8">
        <v>25</v>
      </c>
      <c r="F13" s="9">
        <v>0</v>
      </c>
      <c r="G13">
        <f>SUM(C13:F13)</f>
        <v>35</v>
      </c>
      <c r="H13" s="5" t="s">
        <v>13</v>
      </c>
      <c r="I13" s="59">
        <f>K13*(1+PctIncrease)</f>
        <v>38.500000052154064</v>
      </c>
      <c r="K13" s="15">
        <v>35</v>
      </c>
    </row>
    <row r="14" spans="2:11" ht="12.75">
      <c r="B14" t="s">
        <v>8</v>
      </c>
      <c r="C14" s="10">
        <v>45</v>
      </c>
      <c r="D14" s="4">
        <v>0</v>
      </c>
      <c r="E14" s="4">
        <v>5</v>
      </c>
      <c r="F14" s="11">
        <v>0</v>
      </c>
      <c r="G14">
        <f>SUM(C14:F14)</f>
        <v>50</v>
      </c>
      <c r="H14" s="5" t="s">
        <v>13</v>
      </c>
      <c r="I14" s="59">
        <f>K14*(1+PctIncrease)</f>
        <v>55.000000074505806</v>
      </c>
      <c r="K14" s="16">
        <v>50</v>
      </c>
    </row>
    <row r="15" spans="2:11" ht="13.5" thickBot="1">
      <c r="B15" t="s">
        <v>9</v>
      </c>
      <c r="C15" s="12">
        <v>0</v>
      </c>
      <c r="D15" s="13">
        <v>10</v>
      </c>
      <c r="E15" s="13">
        <v>0</v>
      </c>
      <c r="F15" s="14">
        <v>30</v>
      </c>
      <c r="G15">
        <f>SUM(C15:F15)</f>
        <v>40</v>
      </c>
      <c r="H15" s="5" t="s">
        <v>13</v>
      </c>
      <c r="I15" s="59">
        <f>K15*(1+PctIncrease)</f>
        <v>44.000000059604645</v>
      </c>
      <c r="K15" s="17">
        <v>40</v>
      </c>
    </row>
    <row r="16" spans="2:6" ht="13.5" thickTop="1">
      <c r="B16" t="s">
        <v>14</v>
      </c>
      <c r="C16">
        <f>SUM(C13:C15)</f>
        <v>45</v>
      </c>
      <c r="D16">
        <f>SUM(D13:D15)</f>
        <v>20</v>
      </c>
      <c r="E16">
        <f>SUM(E13:E15)</f>
        <v>30</v>
      </c>
      <c r="F16">
        <f>SUM(F13:F15)</f>
        <v>30</v>
      </c>
    </row>
    <row r="17" spans="3:11" ht="13.5" thickBot="1">
      <c r="C17" s="6" t="s">
        <v>15</v>
      </c>
      <c r="D17" s="6" t="s">
        <v>15</v>
      </c>
      <c r="E17" s="6" t="s">
        <v>15</v>
      </c>
      <c r="F17" s="6" t="s">
        <v>15</v>
      </c>
      <c r="K17" s="2" t="s">
        <v>26</v>
      </c>
    </row>
    <row r="18" spans="2:11" ht="13.5" thickBot="1">
      <c r="B18" t="s">
        <v>17</v>
      </c>
      <c r="C18" s="18">
        <v>45</v>
      </c>
      <c r="D18" s="19">
        <v>20</v>
      </c>
      <c r="E18" s="19">
        <v>30</v>
      </c>
      <c r="F18" s="20">
        <v>30</v>
      </c>
      <c r="K18" s="47">
        <v>0.10000000149011612</v>
      </c>
    </row>
    <row r="19" ht="13.5" thickBot="1"/>
    <row r="20" spans="1:2" ht="14.25" thickBot="1" thickTop="1">
      <c r="A20" s="32" t="s">
        <v>10</v>
      </c>
      <c r="B20" s="30">
        <f>SUMPRODUCT(UnitCosts,Shipped)</f>
        <v>1020</v>
      </c>
    </row>
    <row r="21" ht="13.5" thickTop="1"/>
    <row r="22" ht="12.75">
      <c r="A22" s="31" t="s">
        <v>27</v>
      </c>
    </row>
    <row r="23" spans="3:7" ht="12.75">
      <c r="C23" s="2" t="s">
        <v>31</v>
      </c>
      <c r="D23" s="2" t="s">
        <v>32</v>
      </c>
      <c r="E23" s="2" t="s">
        <v>33</v>
      </c>
      <c r="F23" s="2" t="s">
        <v>34</v>
      </c>
      <c r="G23" s="2" t="s">
        <v>35</v>
      </c>
    </row>
    <row r="24" spans="2:7" ht="12.75">
      <c r="B24" s="58">
        <v>0</v>
      </c>
      <c r="C24" s="49">
        <v>1020</v>
      </c>
      <c r="D24" s="50">
        <v>0</v>
      </c>
      <c r="E24" s="50">
        <v>10</v>
      </c>
      <c r="F24" s="50">
        <v>25</v>
      </c>
      <c r="G24" s="51">
        <v>0</v>
      </c>
    </row>
    <row r="25" spans="2:7" ht="12.75">
      <c r="B25" s="58">
        <v>0.10000000149011612</v>
      </c>
      <c r="C25" s="52">
        <v>1009.5</v>
      </c>
      <c r="D25" s="53">
        <v>0</v>
      </c>
      <c r="E25" s="53">
        <v>8.500000052154064</v>
      </c>
      <c r="F25" s="53">
        <v>30</v>
      </c>
      <c r="G25" s="54">
        <v>0</v>
      </c>
    </row>
    <row r="26" spans="2:7" ht="12.75">
      <c r="B26" s="58">
        <v>0.20000000298023224</v>
      </c>
      <c r="C26" s="52">
        <v>999</v>
      </c>
      <c r="D26" s="53">
        <v>0</v>
      </c>
      <c r="E26" s="53">
        <v>12.000000104308128</v>
      </c>
      <c r="F26" s="53">
        <v>30</v>
      </c>
      <c r="G26" s="54">
        <v>0</v>
      </c>
    </row>
    <row r="27" spans="2:7" ht="12.75">
      <c r="B27" s="58">
        <v>0.30000001192092896</v>
      </c>
      <c r="C27" s="52">
        <v>988.5</v>
      </c>
      <c r="D27" s="53">
        <v>0</v>
      </c>
      <c r="E27" s="53">
        <v>20</v>
      </c>
      <c r="F27" s="53">
        <v>25.500000417232513</v>
      </c>
      <c r="G27" s="54">
        <v>0</v>
      </c>
    </row>
    <row r="28" spans="2:7" ht="12.75">
      <c r="B28" s="58">
        <v>0.4000000059604645</v>
      </c>
      <c r="C28" s="52">
        <v>978</v>
      </c>
      <c r="D28" s="53">
        <v>0</v>
      </c>
      <c r="E28" s="53">
        <v>20</v>
      </c>
      <c r="F28" s="53">
        <v>29.000000208616257</v>
      </c>
      <c r="G28" s="54">
        <v>0</v>
      </c>
    </row>
    <row r="29" spans="2:7" ht="12.75">
      <c r="B29" s="58">
        <v>0.5</v>
      </c>
      <c r="C29" s="55">
        <v>972.5</v>
      </c>
      <c r="D29" s="56">
        <v>2.5</v>
      </c>
      <c r="E29" s="56">
        <v>20</v>
      </c>
      <c r="F29" s="56">
        <v>30</v>
      </c>
      <c r="G29" s="57">
        <v>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28</v>
      </c>
    </row>
    <row r="3" ht="12.75">
      <c r="A3">
        <v>1</v>
      </c>
    </row>
    <row r="4" ht="12.75">
      <c r="A4">
        <v>0</v>
      </c>
    </row>
    <row r="5" ht="12.75">
      <c r="A5">
        <v>0.5</v>
      </c>
    </row>
    <row r="6" ht="12.75">
      <c r="A6">
        <v>0.1</v>
      </c>
    </row>
    <row r="7" spans="1:2" ht="12.75">
      <c r="A7" s="48"/>
      <c r="B7" s="48"/>
    </row>
    <row r="8" ht="12.75">
      <c r="A8" t="s">
        <v>29</v>
      </c>
    </row>
    <row r="9" ht="12.75">
      <c r="A9" t="s">
        <v>30</v>
      </c>
    </row>
    <row r="13" ht="12.75">
      <c r="B13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1997-08-23T19:52:10Z</dcterms:created>
  <cp:category/>
  <cp:version/>
  <cp:contentType/>
  <cp:contentStatus/>
</cp:coreProperties>
</file>