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olu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'Solution'!$D$13:$D$28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'Solution'!$G$14:$G$17</definedName>
    <definedName name="solver_lhs2" localSheetId="0" hidden="1">'Solution'!$G$20:$G$23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'Solution'!$B$30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'Solution'!$H$14:$H$17</definedName>
    <definedName name="solver_rhs2" localSheetId="0" hidden="1">'Solution'!$H$20:$H$23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2" authorId="0">
      <text>
        <r>
          <rPr>
            <b/>
            <sz val="8"/>
            <rFont val="Tahoma"/>
            <family val="0"/>
          </rPr>
          <t>Each origin is a plant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Each destination is a city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<sst xmlns="http://schemas.openxmlformats.org/spreadsheetml/2006/main" count="25" uniqueCount="24">
  <si>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Unit shipping costs</t>
  </si>
  <si>
    <t>To</t>
  </si>
  <si>
    <t>Plant</t>
  </si>
  <si>
    <t>From</t>
  </si>
  <si>
    <t>Network formulation</t>
  </si>
  <si>
    <t>Flow balance constraints</t>
  </si>
  <si>
    <t>Origin</t>
  </si>
  <si>
    <t>Destination</t>
  </si>
  <si>
    <t>Unit cost</t>
  </si>
  <si>
    <t>Flow</t>
  </si>
  <si>
    <t>Capacity constraints</t>
  </si>
  <si>
    <t>Outflow</t>
  </si>
  <si>
    <t>Capacity</t>
  </si>
  <si>
    <t>Demand constraints</t>
  </si>
  <si>
    <t>Inflow</t>
  </si>
  <si>
    <t>Demand</t>
  </si>
  <si>
    <t>Total Cost</t>
  </si>
  <si>
    <t>Solution for Problem 5.2</t>
  </si>
  <si>
    <t>City 1</t>
  </si>
  <si>
    <t>City 2</t>
  </si>
  <si>
    <t>City 3</t>
  </si>
  <si>
    <t>City 4</t>
  </si>
  <si>
    <t>4 (Unmet Demand)</t>
  </si>
  <si>
    <t>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</si>
</sst>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5" fontId="0" fillId="2" borderId="1" xfId="0" applyNumberFormat="1" applyFill="1" applyBorder="1" applyAlignment="1">
      <alignment/>
    </xf>
    <xf numFmtId="5" fontId="0" fillId="2" borderId="2" xfId="0" applyNumberFormat="1" applyFill="1" applyBorder="1" applyAlignment="1">
      <alignment/>
    </xf>
    <xf numFmtId="5" fontId="0" fillId="2" borderId="3" xfId="0" applyNumberFormat="1" applyFill="1" applyBorder="1" applyAlignment="1">
      <alignment/>
    </xf>
    <xf numFmtId="5" fontId="0" fillId="2" borderId="4" xfId="0" applyNumberForma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0" fillId="2" borderId="5" xfId="0" applyNumberFormat="1" applyFill="1" applyBorder="1" applyAlignment="1">
      <alignment/>
    </xf>
    <xf numFmtId="5" fontId="0" fillId="2" borderId="6" xfId="0" applyNumberFormat="1" applyFill="1" applyBorder="1" applyAlignment="1">
      <alignment/>
    </xf>
    <xf numFmtId="5" fontId="0" fillId="2" borderId="7" xfId="0" applyNumberFormat="1" applyFill="1" applyBorder="1" applyAlignment="1">
      <alignment/>
    </xf>
    <xf numFmtId="5" fontId="0" fillId="2" borderId="8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6.7109375" style="0" customWidth="1"/>
    <col min="3" max="5" width="10.57421875" style="0" bestFit="1" customWidth="1"/>
    <col min="6" max="6" width="10.8515625" style="0" customWidth="1"/>
  </cols>
  <sheetData>
    <row r="1" ht="12.75">
      <c r="A1" s="17" t="s">
        <v>17</v>
      </c>
    </row>
    <row r="3" spans="1:9" ht="12.75">
      <c r="A3" s="1" t="s">
        <v>0</v>
      </c>
      <c r="I3" s="2"/>
    </row>
    <row r="4" spans="3:9" ht="12.75">
      <c r="C4" s="3" t="s">
        <v>1</v>
      </c>
      <c r="D4" s="4"/>
      <c r="E4" s="4"/>
      <c r="F4" s="4"/>
      <c r="I4" s="2"/>
    </row>
    <row r="5" spans="2:9" ht="13.5" thickBot="1">
      <c r="B5" s="5" t="s">
        <v>2</v>
      </c>
      <c r="C5" s="5" t="s">
        <v>18</v>
      </c>
      <c r="D5" s="5" t="s">
        <v>19</v>
      </c>
      <c r="E5" s="5" t="s">
        <v>20</v>
      </c>
      <c r="F5" s="5" t="s">
        <v>21</v>
      </c>
      <c r="I5" s="2"/>
    </row>
    <row r="6" spans="1:9" ht="12.75">
      <c r="A6" s="7" t="s">
        <v>3</v>
      </c>
      <c r="B6" s="5">
        <v>1</v>
      </c>
      <c r="C6" s="8">
        <v>80</v>
      </c>
      <c r="D6" s="9">
        <v>60</v>
      </c>
      <c r="E6" s="9">
        <v>100</v>
      </c>
      <c r="F6" s="10">
        <v>90</v>
      </c>
      <c r="I6" s="2"/>
    </row>
    <row r="7" spans="2:6" ht="12.75">
      <c r="B7" s="5">
        <v>2</v>
      </c>
      <c r="C7" s="11">
        <v>90</v>
      </c>
      <c r="D7" s="12">
        <v>120</v>
      </c>
      <c r="E7" s="12">
        <v>130</v>
      </c>
      <c r="F7" s="13">
        <v>70</v>
      </c>
    </row>
    <row r="8" spans="2:6" ht="12.75">
      <c r="B8" s="5">
        <v>3</v>
      </c>
      <c r="C8" s="11">
        <v>140</v>
      </c>
      <c r="D8" s="12">
        <v>90</v>
      </c>
      <c r="E8" s="12">
        <v>160</v>
      </c>
      <c r="F8" s="13">
        <v>50</v>
      </c>
    </row>
    <row r="9" spans="2:6" ht="13.5" thickBot="1">
      <c r="B9" s="26" t="s">
        <v>22</v>
      </c>
      <c r="C9" s="14">
        <v>200</v>
      </c>
      <c r="D9" s="15">
        <v>225</v>
      </c>
      <c r="E9" s="15">
        <v>260</v>
      </c>
      <c r="F9" s="16">
        <v>300</v>
      </c>
    </row>
    <row r="11" spans="1:6" ht="12.75">
      <c r="A11" s="17" t="s">
        <v>4</v>
      </c>
      <c r="F11" s="17" t="s">
        <v>5</v>
      </c>
    </row>
    <row r="12" spans="1:6" ht="13.5" thickBot="1">
      <c r="A12" s="6" t="s">
        <v>6</v>
      </c>
      <c r="B12" s="6" t="s">
        <v>7</v>
      </c>
      <c r="C12" s="6" t="s">
        <v>8</v>
      </c>
      <c r="D12" s="6" t="s">
        <v>9</v>
      </c>
      <c r="F12" s="27" t="s">
        <v>10</v>
      </c>
    </row>
    <row r="13" spans="1:8" ht="14.25" thickBot="1" thickTop="1">
      <c r="A13">
        <v>1</v>
      </c>
      <c r="B13">
        <v>1</v>
      </c>
      <c r="C13" s="25">
        <f>INDEX($C$6:$F$9,A13,B13)</f>
        <v>80</v>
      </c>
      <c r="D13" s="18">
        <v>0</v>
      </c>
      <c r="F13" s="5" t="s">
        <v>2</v>
      </c>
      <c r="G13" t="s">
        <v>11</v>
      </c>
      <c r="H13" t="s">
        <v>12</v>
      </c>
    </row>
    <row r="14" spans="1:8" ht="12.75">
      <c r="A14">
        <v>1</v>
      </c>
      <c r="B14">
        <v>2</v>
      </c>
      <c r="C14" s="25">
        <f aca="true" t="shared" si="0" ref="C14:C28">INDEX($C$6:$F$9,A14,B14)</f>
        <v>60</v>
      </c>
      <c r="D14" s="19">
        <v>300</v>
      </c>
      <c r="F14" s="5">
        <v>1</v>
      </c>
      <c r="G14">
        <f>SUMIF($A$13:$A$28,F14,$D$13:$D$28)</f>
        <v>500</v>
      </c>
      <c r="H14" s="20">
        <v>500</v>
      </c>
    </row>
    <row r="15" spans="1:8" ht="12.75">
      <c r="A15">
        <v>1</v>
      </c>
      <c r="B15">
        <v>3</v>
      </c>
      <c r="C15" s="25">
        <f t="shared" si="0"/>
        <v>100</v>
      </c>
      <c r="D15" s="19">
        <v>200</v>
      </c>
      <c r="F15" s="5">
        <v>2</v>
      </c>
      <c r="G15">
        <f>SUMIF($A$13:$A$28,F15,$D$13:$D$28)</f>
        <v>900</v>
      </c>
      <c r="H15" s="21">
        <v>900</v>
      </c>
    </row>
    <row r="16" spans="1:8" ht="12.75">
      <c r="A16">
        <v>1</v>
      </c>
      <c r="B16">
        <v>4</v>
      </c>
      <c r="C16" s="25">
        <f t="shared" si="0"/>
        <v>90</v>
      </c>
      <c r="D16" s="19">
        <v>0</v>
      </c>
      <c r="F16" s="5">
        <v>3</v>
      </c>
      <c r="G16">
        <f>SUMIF($A$13:$A$28,F16,$D$13:$D$28)</f>
        <v>700</v>
      </c>
      <c r="H16" s="21">
        <v>700</v>
      </c>
    </row>
    <row r="17" spans="1:8" ht="13.5" thickBot="1">
      <c r="A17">
        <v>2</v>
      </c>
      <c r="B17">
        <v>1</v>
      </c>
      <c r="C17" s="25">
        <f t="shared" si="0"/>
        <v>90</v>
      </c>
      <c r="D17" s="19">
        <v>500</v>
      </c>
      <c r="F17" s="5">
        <v>4</v>
      </c>
      <c r="G17">
        <f>SUMIF($A$13:$A$28,F17,$D$13:$D$28)</f>
        <v>400</v>
      </c>
      <c r="H17" s="22">
        <v>400</v>
      </c>
    </row>
    <row r="18" spans="1:6" ht="12.75">
      <c r="A18">
        <v>2</v>
      </c>
      <c r="B18">
        <v>2</v>
      </c>
      <c r="C18" s="25">
        <f t="shared" si="0"/>
        <v>120</v>
      </c>
      <c r="D18" s="19">
        <v>0</v>
      </c>
      <c r="F18" s="27" t="s">
        <v>13</v>
      </c>
    </row>
    <row r="19" spans="1:8" ht="13.5" thickBot="1">
      <c r="A19">
        <v>2</v>
      </c>
      <c r="B19">
        <v>3</v>
      </c>
      <c r="C19" s="25">
        <f t="shared" si="0"/>
        <v>130</v>
      </c>
      <c r="D19" s="19">
        <v>400</v>
      </c>
      <c r="F19" s="5" t="s">
        <v>23</v>
      </c>
      <c r="G19" t="s">
        <v>14</v>
      </c>
      <c r="H19" t="s">
        <v>15</v>
      </c>
    </row>
    <row r="20" spans="1:8" ht="12.75">
      <c r="A20">
        <v>2</v>
      </c>
      <c r="B20">
        <v>4</v>
      </c>
      <c r="C20" s="25">
        <f t="shared" si="0"/>
        <v>70</v>
      </c>
      <c r="D20" s="19">
        <v>0</v>
      </c>
      <c r="F20" s="5">
        <v>1</v>
      </c>
      <c r="G20">
        <f>SUMIF($B$13:$B$28,F20,$D$13:$D$28)</f>
        <v>900</v>
      </c>
      <c r="H20" s="20">
        <v>900</v>
      </c>
    </row>
    <row r="21" spans="1:8" ht="12.75">
      <c r="A21">
        <v>3</v>
      </c>
      <c r="B21">
        <v>1</v>
      </c>
      <c r="C21" s="25">
        <f t="shared" si="0"/>
        <v>140</v>
      </c>
      <c r="D21" s="19">
        <v>0</v>
      </c>
      <c r="F21" s="5">
        <v>2</v>
      </c>
      <c r="G21">
        <f>SUMIF($B$13:$B$28,F21,$D$13:$D$28)</f>
        <v>400</v>
      </c>
      <c r="H21" s="21">
        <v>400</v>
      </c>
    </row>
    <row r="22" spans="1:8" ht="12.75">
      <c r="A22">
        <v>3</v>
      </c>
      <c r="B22">
        <v>2</v>
      </c>
      <c r="C22" s="25">
        <f t="shared" si="0"/>
        <v>90</v>
      </c>
      <c r="D22" s="19">
        <v>100</v>
      </c>
      <c r="F22" s="5">
        <v>3</v>
      </c>
      <c r="G22">
        <f>SUMIF($B$13:$B$28,F22,$D$13:$D$28)</f>
        <v>600</v>
      </c>
      <c r="H22" s="21">
        <v>600</v>
      </c>
    </row>
    <row r="23" spans="1:8" ht="13.5" thickBot="1">
      <c r="A23">
        <v>3</v>
      </c>
      <c r="B23">
        <v>3</v>
      </c>
      <c r="C23" s="25">
        <f t="shared" si="0"/>
        <v>160</v>
      </c>
      <c r="D23" s="19">
        <v>0</v>
      </c>
      <c r="F23" s="5">
        <v>4</v>
      </c>
      <c r="G23">
        <f>SUMIF($B$13:$B$28,F23,$D$13:$D$28)</f>
        <v>600</v>
      </c>
      <c r="H23" s="22">
        <v>600</v>
      </c>
    </row>
    <row r="24" spans="1:4" ht="12.75">
      <c r="A24">
        <v>3</v>
      </c>
      <c r="B24">
        <v>4</v>
      </c>
      <c r="C24" s="25">
        <f t="shared" si="0"/>
        <v>50</v>
      </c>
      <c r="D24" s="19">
        <v>600</v>
      </c>
    </row>
    <row r="25" spans="1:4" ht="12.75">
      <c r="A25">
        <v>4</v>
      </c>
      <c r="B25">
        <v>1</v>
      </c>
      <c r="C25" s="25">
        <f t="shared" si="0"/>
        <v>200</v>
      </c>
      <c r="D25" s="19">
        <v>400</v>
      </c>
    </row>
    <row r="26" spans="1:4" ht="12.75">
      <c r="A26">
        <v>4</v>
      </c>
      <c r="B26">
        <v>2</v>
      </c>
      <c r="C26" s="25">
        <f t="shared" si="0"/>
        <v>225</v>
      </c>
      <c r="D26" s="19">
        <v>0</v>
      </c>
    </row>
    <row r="27" spans="1:4" ht="12.75">
      <c r="A27">
        <v>4</v>
      </c>
      <c r="B27">
        <v>3</v>
      </c>
      <c r="C27" s="25">
        <f t="shared" si="0"/>
        <v>260</v>
      </c>
      <c r="D27" s="19">
        <v>0</v>
      </c>
    </row>
    <row r="28" spans="1:4" ht="13.5" thickBot="1">
      <c r="A28">
        <v>4</v>
      </c>
      <c r="B28">
        <v>4</v>
      </c>
      <c r="C28" s="25">
        <f t="shared" si="0"/>
        <v>300</v>
      </c>
      <c r="D28" s="23">
        <v>0</v>
      </c>
    </row>
    <row r="29" ht="14.25" thickBot="1" thickTop="1"/>
    <row r="30" spans="1:2" ht="14.25" thickBot="1" thickTop="1">
      <c r="A30" s="17" t="s">
        <v>16</v>
      </c>
      <c r="B30" s="24">
        <f>SUMPRODUCT(C13:C28,D13:D28)</f>
        <v>254000</v>
      </c>
    </row>
    <row r="31" ht="13.5" thickTop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</dc:creator>
  <cp:keywords/>
  <dc:description/>
  <cp:lastModifiedBy>Christopher J. Zappe</cp:lastModifiedBy>
  <dcterms:created xsi:type="dcterms:W3CDTF">2000-01-22T15:31:46Z</dcterms:created>
  <dcterms:modified xsi:type="dcterms:W3CDTF">2000-01-22T18:04:57Z</dcterms:modified>
  <cp:category/>
  <cp:version/>
  <cp:contentType/>
  <cp:contentStatus/>
</cp:coreProperties>
</file>