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Chart1" sheetId="2" state="hidden" r:id="rId2"/>
  </sheets>
  <definedNames>
    <definedName name="AdCost">'Model'!$B$29</definedName>
    <definedName name="Available">'Model'!$F$17:$F$18</definedName>
    <definedName name="BlendPlan">'Model'!$B$17:$C$18</definedName>
    <definedName name="Profit">'Model'!$B$30</definedName>
    <definedName name="QualityLevels">'Model'!$B$8:$B$9</definedName>
    <definedName name="QualityObtained">'Model'!$B$23:$C$23</definedName>
    <definedName name="QualityReqd">'Model'!$B$25:$C$25</definedName>
    <definedName name="Revenue">'Model'!$B$28</definedName>
    <definedName name="SellingPrices">'Model'!$B$4:$C$4</definedName>
    <definedName name="Sold">'Model'!$B$19:$C$19</definedName>
    <definedName name="solver_adj" localSheetId="0" hidden="1">'Model'!$B$17:$C$18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'Model'!$D$17:$D$18</definedName>
    <definedName name="solver_lhs2" localSheetId="0" hidden="1">'Model'!$B$23:$C$23</definedName>
    <definedName name="solver_lhs3" localSheetId="0" hidden="1">'Model'!$B$23:$C$23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'Model'!$B$30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'Model'!$F$17:$F$18</definedName>
    <definedName name="solver_rhs2" localSheetId="0" hidden="1">'Model'!$B$25:$C$25</definedName>
    <definedName name="solver_rhs3" localSheetId="0" hidden="1">'Model'!$B$25:$C$25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mp" localSheetId="0" hidden="1">'Model'!$B$25:$C$25</definedName>
    <definedName name="solver_tol" localSheetId="0" hidden="1">0.05</definedName>
    <definedName name="solver_typ" localSheetId="0" hidden="1">1</definedName>
    <definedName name="solver_val" localSheetId="0" hidden="1">0</definedName>
    <definedName name="UnitAdCosts">'Model'!$B$5:$C$5</definedName>
    <definedName name="Used">'Model'!$D$17:$D$18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34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35" authorId="0">
      <text>
        <r>
          <rPr>
            <sz val="8"/>
            <rFont val="Tahoma"/>
            <family val="0"/>
          </rPr>
          <t>Remember that the input cell is $B$4</t>
        </r>
      </text>
    </comment>
    <comment ref="B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51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52" authorId="0">
      <text>
        <r>
          <rPr>
            <sz val="8"/>
            <rFont val="Tahoma"/>
            <family val="0"/>
          </rPr>
          <t>Remember that the input cell is $F$17</t>
        </r>
      </text>
    </comment>
    <comment ref="B5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<sst xmlns="http://schemas.openxmlformats.org/spreadsheetml/2006/main" count="51" uniqueCount="31">
  <si>
    <t>Monetary inputs</t>
  </si>
  <si>
    <t>Gasoline</t>
  </si>
  <si>
    <t>Heating oil</t>
  </si>
  <si>
    <t>Selling price/barrel</t>
  </si>
  <si>
    <t>Advertising cost/barrel</t>
  </si>
  <si>
    <t>Quality level per barrel of crudes</t>
  </si>
  <si>
    <t>Crude oil 1</t>
  </si>
  <si>
    <t>Crude oil 2</t>
  </si>
  <si>
    <t>Required quality level per barrel of product</t>
  </si>
  <si>
    <t>Blending plan (barrels of crudes in each product)</t>
  </si>
  <si>
    <t>Barrels used</t>
  </si>
  <si>
    <t>Barrels available</t>
  </si>
  <si>
    <t>&lt;=</t>
  </si>
  <si>
    <t>Barrels sold</t>
  </si>
  <si>
    <t>Constraints on quality</t>
  </si>
  <si>
    <t>Quality "points" obtained</t>
  </si>
  <si>
    <t>&gt;=</t>
  </si>
  <si>
    <t>Quality "points" required</t>
  </si>
  <si>
    <t>Revenue</t>
  </si>
  <si>
    <t>Advertising cost</t>
  </si>
  <si>
    <t>Profit</t>
  </si>
  <si>
    <t>Sensitivity of profit and outputs sold to the selling price of gasoline</t>
  </si>
  <si>
    <t>Price of gasoline</t>
  </si>
  <si>
    <t>Monetary summary</t>
  </si>
  <si>
    <t>Chandler blending model</t>
  </si>
  <si>
    <t>$B$30</t>
  </si>
  <si>
    <t>$B$19</t>
  </si>
  <si>
    <t>$C$19</t>
  </si>
  <si>
    <t>Increase</t>
  </si>
  <si>
    <t>Sensitivity of profit and outputs sold to the availability of crude 1</t>
  </si>
  <si>
    <t>Availability of crude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</si>
</sst>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$&quot;#,##0.0_);[Red]\(&quot;$&quot;#,##0.0\)"/>
    <numFmt numFmtId="168" formatCode="&quot;$&quot;#,##0;\-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left" vertical="center" wrapText="1"/>
    </xf>
    <xf numFmtId="7" fontId="0" fillId="2" borderId="1" xfId="0" applyNumberFormat="1" applyFill="1" applyBorder="1" applyAlignment="1">
      <alignment/>
    </xf>
    <xf numFmtId="7" fontId="0" fillId="2" borderId="2" xfId="0" applyNumberFormat="1" applyFill="1" applyBorder="1" applyAlignment="1">
      <alignment/>
    </xf>
    <xf numFmtId="7" fontId="0" fillId="2" borderId="3" xfId="0" applyNumberFormat="1" applyFill="1" applyBorder="1" applyAlignment="1">
      <alignment/>
    </xf>
    <xf numFmtId="7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1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52205"/>
        <c:crosses val="autoZero"/>
        <c:auto val="0"/>
        <c:lblOffset val="100"/>
        <c:noMultiLvlLbl val="0"/>
      </c:catAx>
      <c:valAx>
        <c:axId val="56952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7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171450</xdr:rowOff>
    </xdr:from>
    <xdr:to>
      <xdr:col>5</xdr:col>
      <xdr:colOff>838200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14775" y="171450"/>
          <a:ext cx="1600200" cy="2095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SellingPrices - B4:C4
UnitAdCosts - B5:C5
QualityLevels - B8:B9
BlendPlan - B17:C18
Used - D17:D18
Available - F17:F18
Sold - B19:C19
QualityObtained - B23:C23
QualityReqd - B25:C25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Revenue - B28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AdCost - B29
Profit - B30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0.31175</cdr:y>
    </cdr:from>
    <cdr:to>
      <cdr:x>0.3665</cdr:x>
      <cdr:y>0.40625</cdr:y>
    </cdr:to>
    <cdr:sp>
      <cdr:nvSpPr>
        <cdr:cNvPr id="1" name="Oval 1"/>
        <cdr:cNvSpPr>
          <a:spLocks/>
        </cdr:cNvSpPr>
      </cdr:nvSpPr>
      <cdr:spPr>
        <a:xfrm>
          <a:off x="1685925" y="1847850"/>
          <a:ext cx="14859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0.559</cdr:y>
    </cdr:from>
    <cdr:to>
      <cdr:x>0.37125</cdr:x>
      <cdr:y>0.6545</cdr:y>
    </cdr:to>
    <cdr:sp>
      <cdr:nvSpPr>
        <cdr:cNvPr id="2" name="Oval 2"/>
        <cdr:cNvSpPr>
          <a:spLocks/>
        </cdr:cNvSpPr>
      </cdr:nvSpPr>
      <cdr:spPr>
        <a:xfrm>
          <a:off x="1724025" y="3314700"/>
          <a:ext cx="14859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</cdr:x>
      <cdr:y>0.559</cdr:y>
    </cdr:from>
    <cdr:to>
      <cdr:x>0.74975</cdr:x>
      <cdr:y>0.6545</cdr:y>
    </cdr:to>
    <cdr:sp>
      <cdr:nvSpPr>
        <cdr:cNvPr id="3" name="Oval 3"/>
        <cdr:cNvSpPr>
          <a:spLocks/>
        </cdr:cNvSpPr>
      </cdr:nvSpPr>
      <cdr:spPr>
        <a:xfrm>
          <a:off x="5010150" y="3314700"/>
          <a:ext cx="14859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</cdr:x>
      <cdr:y>0.31175</cdr:y>
    </cdr:from>
    <cdr:to>
      <cdr:x>0.74975</cdr:x>
      <cdr:y>0.40625</cdr:y>
    </cdr:to>
    <cdr:sp>
      <cdr:nvSpPr>
        <cdr:cNvPr id="4" name="Oval 4"/>
        <cdr:cNvSpPr>
          <a:spLocks/>
        </cdr:cNvSpPr>
      </cdr:nvSpPr>
      <cdr:spPr>
        <a:xfrm>
          <a:off x="5010150" y="1847850"/>
          <a:ext cx="14859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0.332</cdr:y>
    </cdr:from>
    <cdr:to>
      <cdr:x>0.43025</cdr:x>
      <cdr:y>0.38275</cdr:y>
    </cdr:to>
    <cdr:sp>
      <cdr:nvSpPr>
        <cdr:cNvPr id="5" name="Text 11"/>
        <cdr:cNvSpPr txBox="1">
          <a:spLocks noChangeArrowheads="1"/>
        </cdr:cNvSpPr>
      </cdr:nvSpPr>
      <cdr:spPr>
        <a:xfrm>
          <a:off x="2009775" y="1962150"/>
          <a:ext cx="1724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Crude oil 1</a:t>
          </a:r>
        </a:p>
      </cdr:txBody>
    </cdr:sp>
  </cdr:relSizeAnchor>
  <cdr:relSizeAnchor xmlns:cdr="http://schemas.openxmlformats.org/drawingml/2006/chartDrawing">
    <cdr:from>
      <cdr:x>0.23375</cdr:x>
      <cdr:y>0.58025</cdr:y>
    </cdr:from>
    <cdr:to>
      <cdr:x>0.43225</cdr:x>
      <cdr:y>0.631</cdr:y>
    </cdr:to>
    <cdr:sp>
      <cdr:nvSpPr>
        <cdr:cNvPr id="6" name="Text 12"/>
        <cdr:cNvSpPr txBox="1">
          <a:spLocks noChangeArrowheads="1"/>
        </cdr:cNvSpPr>
      </cdr:nvSpPr>
      <cdr:spPr>
        <a:xfrm>
          <a:off x="2019300" y="3438525"/>
          <a:ext cx="1724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Crude oil 2</a:t>
          </a:r>
        </a:p>
      </cdr:txBody>
    </cdr:sp>
  </cdr:relSizeAnchor>
  <cdr:relSizeAnchor xmlns:cdr="http://schemas.openxmlformats.org/drawingml/2006/chartDrawing">
    <cdr:from>
      <cdr:x>0.61</cdr:x>
      <cdr:y>0.58025</cdr:y>
    </cdr:from>
    <cdr:to>
      <cdr:x>0.8085</cdr:x>
      <cdr:y>0.631</cdr:y>
    </cdr:to>
    <cdr:sp>
      <cdr:nvSpPr>
        <cdr:cNvPr id="7" name="Text 13"/>
        <cdr:cNvSpPr txBox="1">
          <a:spLocks noChangeArrowheads="1"/>
        </cdr:cNvSpPr>
      </cdr:nvSpPr>
      <cdr:spPr>
        <a:xfrm>
          <a:off x="5286375" y="3438525"/>
          <a:ext cx="1724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Heating oil</a:t>
          </a:r>
        </a:p>
      </cdr:txBody>
    </cdr:sp>
  </cdr:relSizeAnchor>
  <cdr:relSizeAnchor xmlns:cdr="http://schemas.openxmlformats.org/drawingml/2006/chartDrawing">
    <cdr:from>
      <cdr:x>0.61875</cdr:x>
      <cdr:y>0.33575</cdr:y>
    </cdr:from>
    <cdr:to>
      <cdr:x>0.81725</cdr:x>
      <cdr:y>0.3865</cdr:y>
    </cdr:to>
    <cdr:sp>
      <cdr:nvSpPr>
        <cdr:cNvPr id="8" name="Text 14"/>
        <cdr:cNvSpPr txBox="1">
          <a:spLocks noChangeArrowheads="1"/>
        </cdr:cNvSpPr>
      </cdr:nvSpPr>
      <cdr:spPr>
        <a:xfrm>
          <a:off x="5362575" y="1990725"/>
          <a:ext cx="1724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Gasoline</a:t>
          </a:r>
        </a:p>
      </cdr:txBody>
    </cdr:sp>
  </cdr:relSizeAnchor>
  <cdr:relSizeAnchor xmlns:cdr="http://schemas.openxmlformats.org/drawingml/2006/chartDrawing">
    <cdr:from>
      <cdr:x>0.3665</cdr:x>
      <cdr:y>0.3735</cdr:y>
    </cdr:from>
    <cdr:to>
      <cdr:x>0.58675</cdr:x>
      <cdr:y>0.587</cdr:y>
    </cdr:to>
    <cdr:sp>
      <cdr:nvSpPr>
        <cdr:cNvPr id="9" name="Line 9"/>
        <cdr:cNvSpPr>
          <a:spLocks/>
        </cdr:cNvSpPr>
      </cdr:nvSpPr>
      <cdr:spPr>
        <a:xfrm>
          <a:off x="3171825" y="2209800"/>
          <a:ext cx="1914525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0.3455</cdr:y>
    </cdr:from>
    <cdr:to>
      <cdr:x>0.576</cdr:x>
      <cdr:y>0.35225</cdr:y>
    </cdr:to>
    <cdr:sp>
      <cdr:nvSpPr>
        <cdr:cNvPr id="10" name="Line 10"/>
        <cdr:cNvSpPr>
          <a:spLocks/>
        </cdr:cNvSpPr>
      </cdr:nvSpPr>
      <cdr:spPr>
        <a:xfrm>
          <a:off x="3171825" y="2047875"/>
          <a:ext cx="18192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0.39</cdr:y>
    </cdr:from>
    <cdr:to>
      <cdr:x>0.5945</cdr:x>
      <cdr:y>0.6005</cdr:y>
    </cdr:to>
    <cdr:sp>
      <cdr:nvSpPr>
        <cdr:cNvPr id="11" name="Line 11"/>
        <cdr:cNvSpPr>
          <a:spLocks/>
        </cdr:cNvSpPr>
      </cdr:nvSpPr>
      <cdr:spPr>
        <a:xfrm flipV="1">
          <a:off x="3219450" y="2305050"/>
          <a:ext cx="193357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0.617</cdr:y>
    </cdr:from>
    <cdr:to>
      <cdr:x>0.576</cdr:x>
      <cdr:y>0.61975</cdr:y>
    </cdr:to>
    <cdr:sp>
      <cdr:nvSpPr>
        <cdr:cNvPr id="12" name="Line 12"/>
        <cdr:cNvSpPr>
          <a:spLocks/>
        </cdr:cNvSpPr>
      </cdr:nvSpPr>
      <cdr:spPr>
        <a:xfrm flipV="1">
          <a:off x="3219450" y="3657600"/>
          <a:ext cx="17811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0.29125</cdr:y>
    </cdr:from>
    <cdr:to>
      <cdr:x>0.508</cdr:x>
      <cdr:y>0.3455</cdr:y>
    </cdr:to>
    <cdr:sp>
      <cdr:nvSpPr>
        <cdr:cNvPr id="13" name="Text 19"/>
        <cdr:cNvSpPr txBox="1">
          <a:spLocks noChangeArrowheads="1"/>
        </cdr:cNvSpPr>
      </cdr:nvSpPr>
      <cdr:spPr>
        <a:xfrm>
          <a:off x="3457575" y="1724025"/>
          <a:ext cx="942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3000</a:t>
          </a:r>
        </a:p>
      </cdr:txBody>
    </cdr:sp>
  </cdr:relSizeAnchor>
  <cdr:relSizeAnchor xmlns:cdr="http://schemas.openxmlformats.org/drawingml/2006/chartDrawing">
    <cdr:from>
      <cdr:x>0.40625</cdr:x>
      <cdr:y>0.37625</cdr:y>
    </cdr:from>
    <cdr:to>
      <cdr:x>0.51475</cdr:x>
      <cdr:y>0.4305</cdr:y>
    </cdr:to>
    <cdr:sp>
      <cdr:nvSpPr>
        <cdr:cNvPr id="14" name="Text 20"/>
        <cdr:cNvSpPr txBox="1">
          <a:spLocks noChangeArrowheads="1"/>
        </cdr:cNvSpPr>
      </cdr:nvSpPr>
      <cdr:spPr>
        <a:xfrm>
          <a:off x="3524250" y="2228850"/>
          <a:ext cx="942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0.37425</cdr:x>
      <cdr:y>0.4885</cdr:y>
    </cdr:from>
    <cdr:to>
      <cdr:x>0.48275</cdr:x>
      <cdr:y>0.54275</cdr:y>
    </cdr:to>
    <cdr:sp>
      <cdr:nvSpPr>
        <cdr:cNvPr id="15" name="Text 21"/>
        <cdr:cNvSpPr txBox="1">
          <a:spLocks noChangeArrowheads="1"/>
        </cdr:cNvSpPr>
      </cdr:nvSpPr>
      <cdr:spPr>
        <a:xfrm>
          <a:off x="3238500" y="2895600"/>
          <a:ext cx="942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0.42175</cdr:x>
      <cdr:y>0.56575</cdr:y>
    </cdr:from>
    <cdr:to>
      <cdr:x>0.53025</cdr:x>
      <cdr:y>0.62</cdr:y>
    </cdr:to>
    <cdr:sp>
      <cdr:nvSpPr>
        <cdr:cNvPr id="16" name="Text 22"/>
        <cdr:cNvSpPr txBox="1">
          <a:spLocks noChangeArrowheads="1"/>
        </cdr:cNvSpPr>
      </cdr:nvSpPr>
      <cdr:spPr>
        <a:xfrm>
          <a:off x="3657600" y="3352800"/>
          <a:ext cx="942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8000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6551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12.28125" style="0" customWidth="1"/>
    <col min="3" max="3" width="11.57421875" style="0" customWidth="1"/>
    <col min="4" max="4" width="12.00390625" style="0" customWidth="1"/>
    <col min="5" max="5" width="10.7109375" style="0" customWidth="1"/>
    <col min="6" max="6" width="14.7109375" style="0" customWidth="1"/>
    <col min="7" max="7" width="14.57421875" style="0" customWidth="1"/>
  </cols>
  <sheetData>
    <row r="1" spans="1:10" ht="13.5" customHeight="1">
      <c r="A1" s="23" t="s">
        <v>24</v>
      </c>
      <c r="B1" s="1"/>
      <c r="I1" s="22"/>
      <c r="J1" s="22"/>
    </row>
    <row r="2" spans="2:10" ht="12.75" customHeight="1">
      <c r="B2" s="1"/>
      <c r="I2" s="22"/>
      <c r="J2" s="22"/>
    </row>
    <row r="3" spans="1:10" ht="13.5" thickBot="1">
      <c r="A3" s="16" t="s">
        <v>0</v>
      </c>
      <c r="B3" s="3" t="s">
        <v>1</v>
      </c>
      <c r="C3" s="3" t="s">
        <v>2</v>
      </c>
      <c r="I3" s="22"/>
      <c r="J3" s="22"/>
    </row>
    <row r="4" spans="1:10" ht="12.75">
      <c r="A4" s="5" t="s">
        <v>3</v>
      </c>
      <c r="B4" s="8">
        <v>25</v>
      </c>
      <c r="C4" s="9">
        <v>20</v>
      </c>
      <c r="I4" s="22"/>
      <c r="J4" s="22"/>
    </row>
    <row r="5" spans="1:10" ht="13.5" thickBot="1">
      <c r="A5" s="5" t="s">
        <v>4</v>
      </c>
      <c r="B5" s="10">
        <v>0.2</v>
      </c>
      <c r="C5" s="11">
        <v>0.1</v>
      </c>
      <c r="I5" s="22"/>
      <c r="J5" s="22"/>
    </row>
    <row r="6" spans="2:10" ht="15.75">
      <c r="B6" s="1"/>
      <c r="I6" s="22"/>
      <c r="J6" s="22"/>
    </row>
    <row r="7" spans="1:10" ht="16.5" thickBot="1">
      <c r="A7" s="16" t="s">
        <v>5</v>
      </c>
      <c r="B7" s="1"/>
      <c r="I7" s="22"/>
      <c r="J7" s="22"/>
    </row>
    <row r="8" spans="1:10" ht="12.75">
      <c r="A8" s="5" t="s">
        <v>6</v>
      </c>
      <c r="B8" s="12">
        <v>10</v>
      </c>
      <c r="I8" s="22"/>
      <c r="J8" s="22"/>
    </row>
    <row r="9" spans="1:10" ht="13.5" thickBot="1">
      <c r="A9" s="5" t="s">
        <v>7</v>
      </c>
      <c r="B9" s="13">
        <v>5</v>
      </c>
      <c r="I9" s="22"/>
      <c r="J9" s="22"/>
    </row>
    <row r="10" spans="1:10" ht="12.75">
      <c r="A10" s="5"/>
      <c r="B10" s="17"/>
      <c r="I10" s="22"/>
      <c r="J10" s="22"/>
    </row>
    <row r="11" spans="1:2" ht="12.75">
      <c r="A11" s="19" t="s">
        <v>8</v>
      </c>
      <c r="B11" s="17"/>
    </row>
    <row r="12" spans="1:3" ht="13.5" thickBot="1">
      <c r="A12" s="5"/>
      <c r="B12" s="3" t="s">
        <v>1</v>
      </c>
      <c r="C12" s="3" t="s">
        <v>2</v>
      </c>
    </row>
    <row r="13" spans="1:3" ht="13.5" thickBot="1">
      <c r="A13" s="5"/>
      <c r="B13" s="14">
        <v>8</v>
      </c>
      <c r="C13" s="15">
        <v>6</v>
      </c>
    </row>
    <row r="14" spans="1:2" ht="12.75">
      <c r="A14" s="5"/>
      <c r="B14" s="17"/>
    </row>
    <row r="15" spans="1:2" ht="12.75">
      <c r="A15" s="19" t="s">
        <v>9</v>
      </c>
      <c r="B15" s="17"/>
    </row>
    <row r="16" spans="1:6" ht="13.5" thickBot="1">
      <c r="A16" s="2"/>
      <c r="B16" s="3" t="s">
        <v>1</v>
      </c>
      <c r="C16" s="3" t="s">
        <v>2</v>
      </c>
      <c r="D16" s="3" t="s">
        <v>10</v>
      </c>
      <c r="E16" s="3"/>
      <c r="F16" s="3" t="s">
        <v>11</v>
      </c>
    </row>
    <row r="17" spans="1:6" ht="13.5" thickTop="1">
      <c r="A17" s="5" t="s">
        <v>6</v>
      </c>
      <c r="B17" s="25">
        <v>3000</v>
      </c>
      <c r="C17" s="26">
        <v>2000</v>
      </c>
      <c r="D17" s="27">
        <f>SUM(B17:C17)</f>
        <v>5000</v>
      </c>
      <c r="E17" s="34" t="s">
        <v>12</v>
      </c>
      <c r="F17" s="12">
        <v>5000</v>
      </c>
    </row>
    <row r="18" spans="1:6" ht="13.5" thickBot="1">
      <c r="A18" s="5" t="s">
        <v>7</v>
      </c>
      <c r="B18" s="28">
        <v>2000.0001220703125</v>
      </c>
      <c r="C18" s="29">
        <v>8000</v>
      </c>
      <c r="D18" s="27">
        <f>SUM(B18:C18)</f>
        <v>10000.000122070312</v>
      </c>
      <c r="E18" s="34" t="s">
        <v>12</v>
      </c>
      <c r="F18" s="13">
        <v>10000</v>
      </c>
    </row>
    <row r="19" spans="1:4" ht="13.5" thickTop="1">
      <c r="A19" s="6" t="s">
        <v>13</v>
      </c>
      <c r="B19" s="27">
        <f>SUM(B17:B18)</f>
        <v>5000.0001220703125</v>
      </c>
      <c r="C19" s="27">
        <f>SUM(C17:C18)</f>
        <v>10000</v>
      </c>
      <c r="D19" s="27"/>
    </row>
    <row r="20" spans="1:2" ht="12.75">
      <c r="A20" s="5"/>
      <c r="B20" s="17"/>
    </row>
    <row r="21" spans="1:2" ht="12.75">
      <c r="A21" s="19" t="s">
        <v>14</v>
      </c>
      <c r="B21" s="17"/>
    </row>
    <row r="22" spans="1:3" ht="12.75">
      <c r="A22" s="5"/>
      <c r="B22" s="3" t="s">
        <v>1</v>
      </c>
      <c r="C22" s="3" t="s">
        <v>2</v>
      </c>
    </row>
    <row r="23" spans="1:4" ht="13.5" customHeight="1">
      <c r="A23" s="7" t="s">
        <v>15</v>
      </c>
      <c r="B23" s="27">
        <f>SUMPRODUCT(B17:B18,QualityLevels)</f>
        <v>40000.00061035156</v>
      </c>
      <c r="C23" s="27">
        <f>SUMPRODUCT(C17:C18,QualityLevels)</f>
        <v>60000</v>
      </c>
      <c r="D23" s="4"/>
    </row>
    <row r="24" spans="1:7" s="3" customFormat="1" ht="13.5" customHeight="1">
      <c r="A24" s="5"/>
      <c r="B24" s="18" t="s">
        <v>16</v>
      </c>
      <c r="C24" s="18" t="s">
        <v>16</v>
      </c>
      <c r="D24"/>
      <c r="E24"/>
      <c r="F24"/>
      <c r="G24"/>
    </row>
    <row r="25" spans="1:6" ht="13.5" customHeight="1">
      <c r="A25" s="7" t="s">
        <v>17</v>
      </c>
      <c r="B25" s="27">
        <f>B13*B19</f>
        <v>40000.0009765625</v>
      </c>
      <c r="C25" s="27">
        <f>C13*C19</f>
        <v>60000</v>
      </c>
      <c r="F25" s="27"/>
    </row>
    <row r="26" ht="12.75">
      <c r="A26" s="4"/>
    </row>
    <row r="27" ht="12.75">
      <c r="A27" s="16" t="s">
        <v>23</v>
      </c>
    </row>
    <row r="28" spans="1:3" ht="12.75">
      <c r="A28" s="5" t="s">
        <v>18</v>
      </c>
      <c r="B28" s="20">
        <f>SUMPRODUCT(SellingPrices,Sold)</f>
        <v>325000.0030517578</v>
      </c>
      <c r="C28" s="20"/>
    </row>
    <row r="29" spans="1:3" ht="13.5" thickBot="1">
      <c r="A29" s="5" t="s">
        <v>19</v>
      </c>
      <c r="B29" s="20">
        <f>SUMPRODUCT(UnitAdCosts,Sold)</f>
        <v>2000.0000244140624</v>
      </c>
      <c r="C29" s="20"/>
    </row>
    <row r="30" spans="1:3" ht="14.25" thickBot="1" thickTop="1">
      <c r="A30" t="s">
        <v>20</v>
      </c>
      <c r="B30" s="21">
        <f>Revenue-AdCost</f>
        <v>323000.0030273438</v>
      </c>
      <c r="C30" s="20"/>
    </row>
    <row r="31" ht="13.5" thickTop="1"/>
    <row r="32" ht="12.75">
      <c r="A32" s="24" t="s">
        <v>21</v>
      </c>
    </row>
    <row r="33" spans="1:4" ht="12.75">
      <c r="A33" s="3" t="s">
        <v>22</v>
      </c>
      <c r="B33" s="3" t="s">
        <v>1</v>
      </c>
      <c r="C33" s="3" t="s">
        <v>2</v>
      </c>
      <c r="D33" s="3" t="s">
        <v>20</v>
      </c>
    </row>
    <row r="34" spans="2:5" ht="12.75">
      <c r="B34" s="3" t="s">
        <v>26</v>
      </c>
      <c r="C34" s="3" t="s">
        <v>27</v>
      </c>
      <c r="D34" s="3" t="s">
        <v>25</v>
      </c>
      <c r="E34" s="3" t="s">
        <v>28</v>
      </c>
    </row>
    <row r="35" spans="1:4" ht="12.75">
      <c r="A35">
        <v>20</v>
      </c>
      <c r="B35" s="35">
        <v>0</v>
      </c>
      <c r="C35" s="31">
        <v>15000</v>
      </c>
      <c r="D35" s="36">
        <v>298500</v>
      </c>
    </row>
    <row r="36" spans="1:5" ht="12.75">
      <c r="A36">
        <v>25</v>
      </c>
      <c r="B36" s="37">
        <v>5000</v>
      </c>
      <c r="C36" s="32">
        <v>10000</v>
      </c>
      <c r="D36" s="38">
        <v>323000</v>
      </c>
      <c r="E36" s="20">
        <f aca="true" t="shared" si="0" ref="E36:E47">D36-D35</f>
        <v>24500</v>
      </c>
    </row>
    <row r="37" spans="1:5" ht="12.75">
      <c r="A37">
        <v>30</v>
      </c>
      <c r="B37" s="37">
        <v>5000</v>
      </c>
      <c r="C37" s="32">
        <v>10000</v>
      </c>
      <c r="D37" s="38">
        <v>348000</v>
      </c>
      <c r="E37" s="20">
        <f t="shared" si="0"/>
        <v>25000</v>
      </c>
    </row>
    <row r="38" spans="1:5" ht="12.75">
      <c r="A38">
        <v>35</v>
      </c>
      <c r="B38" s="37">
        <v>5000</v>
      </c>
      <c r="C38" s="32">
        <v>10000</v>
      </c>
      <c r="D38" s="38">
        <v>373000</v>
      </c>
      <c r="E38" s="20">
        <f t="shared" si="0"/>
        <v>25000</v>
      </c>
    </row>
    <row r="39" spans="1:5" ht="12.75">
      <c r="A39">
        <v>40</v>
      </c>
      <c r="B39" s="37">
        <v>5000</v>
      </c>
      <c r="C39" s="32">
        <v>10000</v>
      </c>
      <c r="D39" s="38">
        <v>398000</v>
      </c>
      <c r="E39" s="20">
        <f t="shared" si="0"/>
        <v>25000</v>
      </c>
    </row>
    <row r="40" spans="1:5" ht="12.75">
      <c r="A40">
        <v>45</v>
      </c>
      <c r="B40" s="37">
        <v>5000</v>
      </c>
      <c r="C40" s="32">
        <v>10000</v>
      </c>
      <c r="D40" s="38">
        <v>423000</v>
      </c>
      <c r="E40" s="20">
        <f t="shared" si="0"/>
        <v>25000</v>
      </c>
    </row>
    <row r="41" spans="1:5" ht="12.75">
      <c r="A41">
        <v>50</v>
      </c>
      <c r="B41" s="37">
        <v>5000</v>
      </c>
      <c r="C41" s="32">
        <v>10000</v>
      </c>
      <c r="D41" s="38">
        <v>448000</v>
      </c>
      <c r="E41" s="20">
        <f t="shared" si="0"/>
        <v>25000</v>
      </c>
    </row>
    <row r="42" spans="1:5" ht="12.75">
      <c r="A42">
        <v>55</v>
      </c>
      <c r="B42" s="37">
        <v>5000</v>
      </c>
      <c r="C42" s="32">
        <v>10000</v>
      </c>
      <c r="D42" s="38">
        <v>473000</v>
      </c>
      <c r="E42" s="20">
        <f t="shared" si="0"/>
        <v>25000</v>
      </c>
    </row>
    <row r="43" spans="1:5" ht="12.75">
      <c r="A43">
        <v>60</v>
      </c>
      <c r="B43" s="37">
        <v>8333.333333333332</v>
      </c>
      <c r="C43" s="32">
        <v>0</v>
      </c>
      <c r="D43" s="38">
        <v>498333.33</v>
      </c>
      <c r="E43" s="20">
        <f t="shared" si="0"/>
        <v>25333.330000000016</v>
      </c>
    </row>
    <row r="44" spans="1:5" ht="12.75">
      <c r="A44">
        <v>65</v>
      </c>
      <c r="B44" s="37">
        <v>8333.333333333332</v>
      </c>
      <c r="C44" s="32">
        <v>0</v>
      </c>
      <c r="D44" s="38">
        <v>540000</v>
      </c>
      <c r="E44" s="20">
        <f t="shared" si="0"/>
        <v>41666.669999999984</v>
      </c>
    </row>
    <row r="45" spans="1:5" ht="12.75">
      <c r="A45">
        <v>70</v>
      </c>
      <c r="B45" s="37">
        <v>8333.333333333332</v>
      </c>
      <c r="C45" s="32">
        <v>0</v>
      </c>
      <c r="D45" s="38">
        <v>581666.67</v>
      </c>
      <c r="E45" s="20">
        <f t="shared" si="0"/>
        <v>41666.67000000004</v>
      </c>
    </row>
    <row r="46" spans="1:5" ht="12.75">
      <c r="A46">
        <v>75</v>
      </c>
      <c r="B46" s="37">
        <v>8333.333333333332</v>
      </c>
      <c r="C46" s="32">
        <v>0</v>
      </c>
      <c r="D46" s="38">
        <v>623333.33</v>
      </c>
      <c r="E46" s="20">
        <f t="shared" si="0"/>
        <v>41666.659999999916</v>
      </c>
    </row>
    <row r="47" spans="1:5" ht="12.75">
      <c r="A47">
        <v>80</v>
      </c>
      <c r="B47" s="39">
        <v>8333.333333333332</v>
      </c>
      <c r="C47" s="33">
        <v>0</v>
      </c>
      <c r="D47" s="40">
        <v>665000</v>
      </c>
      <c r="E47" s="20">
        <f t="shared" si="0"/>
        <v>41666.67000000004</v>
      </c>
    </row>
    <row r="49" ht="12.75">
      <c r="A49" s="24" t="s">
        <v>29</v>
      </c>
    </row>
    <row r="50" spans="1:4" ht="12.75">
      <c r="A50" s="3" t="s">
        <v>30</v>
      </c>
      <c r="B50" s="3" t="s">
        <v>1</v>
      </c>
      <c r="C50" s="3" t="s">
        <v>2</v>
      </c>
      <c r="D50" s="3" t="s">
        <v>20</v>
      </c>
    </row>
    <row r="51" spans="2:5" ht="12.75">
      <c r="B51" s="3" t="s">
        <v>26</v>
      </c>
      <c r="C51" s="3" t="s">
        <v>27</v>
      </c>
      <c r="D51" s="3" t="s">
        <v>25</v>
      </c>
      <c r="E51" s="3" t="s">
        <v>28</v>
      </c>
    </row>
    <row r="52" spans="1:4" ht="12.75">
      <c r="A52">
        <v>2000</v>
      </c>
      <c r="B52" s="35">
        <v>0</v>
      </c>
      <c r="C52" s="31">
        <v>10000</v>
      </c>
      <c r="D52" s="36">
        <v>199000</v>
      </c>
    </row>
    <row r="53" spans="1:5" ht="12.75">
      <c r="A53">
        <v>3000</v>
      </c>
      <c r="B53" s="37">
        <v>1000</v>
      </c>
      <c r="C53" s="32">
        <v>12000</v>
      </c>
      <c r="D53" s="38">
        <v>263600</v>
      </c>
      <c r="E53" s="20">
        <f>D53-D52</f>
        <v>64600</v>
      </c>
    </row>
    <row r="54" spans="1:5" ht="12.75">
      <c r="A54">
        <v>4000</v>
      </c>
      <c r="B54" s="37">
        <v>3000</v>
      </c>
      <c r="C54" s="32">
        <v>11000</v>
      </c>
      <c r="D54" s="38">
        <v>293300</v>
      </c>
      <c r="E54" s="20">
        <f aca="true" t="shared" si="1" ref="E54:E70">D54-D53</f>
        <v>29700</v>
      </c>
    </row>
    <row r="55" spans="1:5" ht="12.75">
      <c r="A55">
        <v>5000</v>
      </c>
      <c r="B55" s="37">
        <v>5000</v>
      </c>
      <c r="C55" s="32">
        <v>10000</v>
      </c>
      <c r="D55" s="38">
        <v>323000</v>
      </c>
      <c r="E55" s="20">
        <f t="shared" si="1"/>
        <v>29700</v>
      </c>
    </row>
    <row r="56" spans="1:5" ht="12.75">
      <c r="A56">
        <v>6000</v>
      </c>
      <c r="B56" s="37">
        <v>7000</v>
      </c>
      <c r="C56" s="32">
        <v>9000</v>
      </c>
      <c r="D56" s="38">
        <v>352700</v>
      </c>
      <c r="E56" s="20">
        <f t="shared" si="1"/>
        <v>29700</v>
      </c>
    </row>
    <row r="57" spans="1:5" ht="12.75">
      <c r="A57">
        <v>7000</v>
      </c>
      <c r="B57" s="37">
        <v>9000</v>
      </c>
      <c r="C57" s="32">
        <v>8000</v>
      </c>
      <c r="D57" s="38">
        <v>382400</v>
      </c>
      <c r="E57" s="20">
        <f t="shared" si="1"/>
        <v>29700</v>
      </c>
    </row>
    <row r="58" spans="1:5" ht="12.75">
      <c r="A58">
        <v>8000</v>
      </c>
      <c r="B58" s="37">
        <v>11000</v>
      </c>
      <c r="C58" s="32">
        <v>7000</v>
      </c>
      <c r="D58" s="38">
        <v>412100</v>
      </c>
      <c r="E58" s="20">
        <f t="shared" si="1"/>
        <v>29700</v>
      </c>
    </row>
    <row r="59" spans="1:5" ht="12.75">
      <c r="A59">
        <v>9000</v>
      </c>
      <c r="B59" s="37">
        <v>13000</v>
      </c>
      <c r="C59" s="32">
        <v>6000</v>
      </c>
      <c r="D59" s="38">
        <v>441800</v>
      </c>
      <c r="E59" s="20">
        <f t="shared" si="1"/>
        <v>29700</v>
      </c>
    </row>
    <row r="60" spans="1:5" ht="12.75">
      <c r="A60">
        <v>10000</v>
      </c>
      <c r="B60" s="37">
        <v>15000</v>
      </c>
      <c r="C60" s="32">
        <v>5000</v>
      </c>
      <c r="D60" s="38">
        <v>471500</v>
      </c>
      <c r="E60" s="20">
        <f t="shared" si="1"/>
        <v>29700</v>
      </c>
    </row>
    <row r="61" spans="1:5" ht="12.75">
      <c r="A61">
        <v>11000</v>
      </c>
      <c r="B61" s="37">
        <v>17000</v>
      </c>
      <c r="C61" s="32">
        <v>4000</v>
      </c>
      <c r="D61" s="38">
        <v>501200</v>
      </c>
      <c r="E61" s="20">
        <f t="shared" si="1"/>
        <v>29700</v>
      </c>
    </row>
    <row r="62" spans="1:5" ht="12.75">
      <c r="A62">
        <v>12000</v>
      </c>
      <c r="B62" s="37">
        <v>19000</v>
      </c>
      <c r="C62" s="32">
        <v>3000</v>
      </c>
      <c r="D62" s="38">
        <v>530900</v>
      </c>
      <c r="E62" s="20">
        <f t="shared" si="1"/>
        <v>29700</v>
      </c>
    </row>
    <row r="63" spans="1:5" ht="12.75">
      <c r="A63">
        <v>13000</v>
      </c>
      <c r="B63" s="37">
        <v>21000</v>
      </c>
      <c r="C63" s="32">
        <v>2000</v>
      </c>
      <c r="D63" s="38">
        <v>560600</v>
      </c>
      <c r="E63" s="20">
        <f t="shared" si="1"/>
        <v>29700</v>
      </c>
    </row>
    <row r="64" spans="1:5" ht="12.75">
      <c r="A64">
        <v>14000</v>
      </c>
      <c r="B64" s="37">
        <v>23000</v>
      </c>
      <c r="C64" s="32">
        <v>1000</v>
      </c>
      <c r="D64" s="38">
        <v>590300</v>
      </c>
      <c r="E64" s="20">
        <f t="shared" si="1"/>
        <v>29700</v>
      </c>
    </row>
    <row r="65" spans="1:5" ht="12.75">
      <c r="A65">
        <v>15000</v>
      </c>
      <c r="B65" s="37">
        <v>25000</v>
      </c>
      <c r="C65" s="32">
        <v>0</v>
      </c>
      <c r="D65" s="38">
        <v>620000</v>
      </c>
      <c r="E65" s="20">
        <f t="shared" si="1"/>
        <v>29700</v>
      </c>
    </row>
    <row r="66" spans="1:5" ht="12.75">
      <c r="A66">
        <v>16000</v>
      </c>
      <c r="B66" s="37">
        <v>26000</v>
      </c>
      <c r="C66" s="32">
        <v>0</v>
      </c>
      <c r="D66" s="38">
        <v>644800</v>
      </c>
      <c r="E66" s="20">
        <f t="shared" si="1"/>
        <v>24800</v>
      </c>
    </row>
    <row r="67" spans="1:5" ht="12.75">
      <c r="A67">
        <v>17000</v>
      </c>
      <c r="B67" s="37">
        <v>27000</v>
      </c>
      <c r="C67" s="32">
        <v>0</v>
      </c>
      <c r="D67" s="38">
        <v>669600</v>
      </c>
      <c r="E67" s="20">
        <f t="shared" si="1"/>
        <v>24800</v>
      </c>
    </row>
    <row r="68" spans="1:5" ht="12.75">
      <c r="A68">
        <v>18000</v>
      </c>
      <c r="B68" s="37">
        <v>28000</v>
      </c>
      <c r="C68" s="32">
        <v>0</v>
      </c>
      <c r="D68" s="38">
        <v>694400</v>
      </c>
      <c r="E68" s="20">
        <f t="shared" si="1"/>
        <v>24800</v>
      </c>
    </row>
    <row r="69" spans="1:5" ht="12.75">
      <c r="A69">
        <v>19000</v>
      </c>
      <c r="B69" s="37">
        <v>29000</v>
      </c>
      <c r="C69" s="32">
        <v>0</v>
      </c>
      <c r="D69" s="38">
        <v>719200</v>
      </c>
      <c r="E69" s="20">
        <f t="shared" si="1"/>
        <v>24800</v>
      </c>
    </row>
    <row r="70" spans="1:5" ht="12.75">
      <c r="A70">
        <v>20000</v>
      </c>
      <c r="B70" s="39">
        <v>30000</v>
      </c>
      <c r="C70" s="33">
        <v>0</v>
      </c>
      <c r="D70" s="40">
        <v>744000</v>
      </c>
      <c r="E70" s="20">
        <f t="shared" si="1"/>
        <v>24800</v>
      </c>
    </row>
    <row r="65507" ht="12.75">
      <c r="IV65507" s="30"/>
    </row>
    <row r="65513" spans="255:256" ht="12.75">
      <c r="IU65513" s="30"/>
      <c r="IV65513" s="30"/>
    </row>
  </sheetData>
  <printOptions gridLines="1" headings="1"/>
  <pageMargins left="0.75" right="0.75" top="1" bottom="1" header="0.5" footer="0.5"/>
  <pageSetup fitToHeight="1" fitToWidth="1" horizontalDpi="300" verticalDpi="300" orientation="portrait" r:id="rId4"/>
  <headerFooter alignWithMargins="0">
    <oddFooter>&amp;CChandler Blending Problem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1998-01-31T01:28:31Z</cp:lastPrinted>
  <dcterms:created xsi:type="dcterms:W3CDTF">1997-08-23T19:50:09Z</dcterms:created>
  <cp:category/>
  <cp:version/>
  <cp:contentType/>
  <cp:contentStatus/>
</cp:coreProperties>
</file>