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65396" windowWidth="18040" windowHeight="12320" activeTab="0"/>
  </bookViews>
  <sheets>
    <sheet name="Instructions" sheetId="1" r:id="rId1"/>
    <sheet name="TS1" sheetId="2" r:id="rId2"/>
    <sheet name="TS2" sheetId="3" r:id="rId3"/>
    <sheet name="Inv1" sheetId="4" r:id="rId4"/>
    <sheet name="Inv2" sheetId="5" r:id="rId5"/>
    <sheet name="Mort1" sheetId="6" r:id="rId6"/>
    <sheet name="Prod1" sheetId="7" r:id="rId7"/>
    <sheet name="Prod2" sheetId="8" r:id="rId8"/>
    <sheet name="Sheet1" sheetId="9" r:id="rId9"/>
    <sheet name="Sheet2" sheetId="10" r:id="rId10"/>
    <sheet name="Sheet3" sheetId="11" r:id="rId11"/>
  </sheets>
  <externalReferences>
    <externalReference r:id="rId14"/>
    <externalReference r:id="rId15"/>
  </externalReferences>
  <definedNames>
    <definedName name="Inv1_BO_Cost">'Inv1'!$C$22</definedName>
    <definedName name="Inv1_Demand">'Inv1'!$C$28:$C$30</definedName>
    <definedName name="Inv1_FirstRow">'Inv1'!$E$19:$P$19</definedName>
    <definedName name="Inv1_Inv_Cost">'Inv1'!$C$24</definedName>
    <definedName name="Inv1_L">'Inv1'!$C$20</definedName>
    <definedName name="Inv1_LastRow">'Inv1'!$E$43:$P$43</definedName>
    <definedName name="Inv1_Param">'Inv1'!$E$1:$E$6</definedName>
    <definedName name="Inv1_Param2">'Inv1'!$I$1:$I$6</definedName>
    <definedName name="Inv1_Q">'Inv1'!$C$16</definedName>
    <definedName name="Inv1_r">'Inv1'!$C$18</definedName>
    <definedName name="Inv1_RepCount">'Inv1'!$I$7</definedName>
    <definedName name="Inv1_RO_Cost">'Inv1'!$C$26</definedName>
    <definedName name="Inv1_Seeds">'Inv1'!$F$13</definedName>
    <definedName name="Inv1_SimData">'Inv1'!$E$9:$P$43</definedName>
    <definedName name="Inv1_TopRow">'Inv1'!$E$15:$P$15</definedName>
    <definedName name="Inv2_BO_Cost">'Inv2'!$C$22</definedName>
    <definedName name="Inv2_Demand">'Inv2'!$C$28:$C$30</definedName>
    <definedName name="Inv2_FirstRow">'Inv2'!$E$19:$P$19</definedName>
    <definedName name="Inv2_Initial">'Inv2'!$E$50:$P$53</definedName>
    <definedName name="Inv2_Inv_Cost">'Inv2'!$C$24</definedName>
    <definedName name="Inv2_L">'Inv2'!$C$20</definedName>
    <definedName name="Inv2_LastRow">'Inv2'!$E$43:$P$43</definedName>
    <definedName name="Inv2_Param">'Inv2'!$E$1:$E$6</definedName>
    <definedName name="Inv2_Param2">'Inv2'!$I$1:$I$6</definedName>
    <definedName name="Inv2_Q">'Inv2'!$C$16</definedName>
    <definedName name="Inv2_r">'Inv2'!$C$18</definedName>
    <definedName name="Inv2_RepCount">'Inv2'!$I$7</definedName>
    <definedName name="Inv2_RO_Cost">'Inv2'!$C$26</definedName>
    <definedName name="Inv2_Seeds">'Inv2'!$F$13</definedName>
    <definedName name="Inv2_SimData">'Inv2'!$E$9:$P$43</definedName>
    <definedName name="Inv2_Statistics">'Inv2'!$G$46:$P$48</definedName>
    <definedName name="Inv2_TopRow">'Inv2'!$E$15:$P$15</definedName>
    <definedName name="Mort1_Extra">'Mort1'!$C$28</definedName>
    <definedName name="Mort1_FirstRow">'Mort1'!$E$16:$L$16</definedName>
    <definedName name="Mort1_Int">'Mort1'!$C$24</definedName>
    <definedName name="Mort1_LastRow">'Mort1'!$E$76:$L$76</definedName>
    <definedName name="Mort1_Loan">'Mort1'!$C$16</definedName>
    <definedName name="Mort1_Param">'Mort1'!$E$1:$E$6</definedName>
    <definedName name="Mort1_Param2">'Mort1'!$I$1:$I$6</definedName>
    <definedName name="Mort1_Pay">'Mort1'!$C$26</definedName>
    <definedName name="Mort1_RepCount">'Mort1'!$I$7</definedName>
    <definedName name="Mort1_SimData">'Mort1'!$E$9:$L$76</definedName>
    <definedName name="Mort1_TopRow">'Mort1'!$E$15:$L$15</definedName>
    <definedName name="Prod1_Cap1">'Prod1'!$C$16:$C$18</definedName>
    <definedName name="Prod1_Cap2">'Prod1'!$C$20:$C$22</definedName>
    <definedName name="Prod1_Cap3">'Prod1'!$C$24:$C$26</definedName>
    <definedName name="Prod1_FirstRow">'Prod1'!$E$16:$Q$16</definedName>
    <definedName name="Prod1_LastRow">'Prod1'!$E$115:$Q$115</definedName>
    <definedName name="Prod1_Param">'Prod1'!$E$1:$E$6</definedName>
    <definedName name="Prod1_Param2">'Prod1'!$I$1:$I$6</definedName>
    <definedName name="Prod1_RepCount">'Prod1'!$I$7</definedName>
    <definedName name="Prod1_Seeds">'Prod1'!$F$13:$H$13</definedName>
    <definedName name="Prod1_SimData">'Prod1'!$E$9:$Q$115</definedName>
    <definedName name="Prod1_TopRow">'Prod1'!$E$15:$Q$15</definedName>
    <definedName name="Prod2_Cap1">'Prod2'!$C$18:$C$20</definedName>
    <definedName name="Prod2_Cap2">'Prod2'!$C$22:$C$24</definedName>
    <definedName name="Prod2_Cap3">'Prod2'!$C$26:$C$28</definedName>
    <definedName name="Prod2_FirstRow">'Prod2'!$E$16:$S$16</definedName>
    <definedName name="Prod2_Initial">'Prod2'!$E$122:$S$122</definedName>
    <definedName name="Prod2_LastRow">'Prod2'!$E$115:$S$115</definedName>
    <definedName name="Prod2_Param">'Prod2'!$E$1:$E$6</definedName>
    <definedName name="Prod2_Param2">'Prod2'!$I$1:$I$6</definedName>
    <definedName name="Prod2_RepCount">'Prod2'!$I$7</definedName>
    <definedName name="Prod2_RM">'Prod2'!$C$16</definedName>
    <definedName name="Prod2_Seeds">'Prod2'!$F$13:$H$13</definedName>
    <definedName name="Prod2_SimData">'Prod2'!$E$9:$S$115</definedName>
    <definedName name="Prod2_Statistics">'Prod2'!$I$118:$S$120</definedName>
    <definedName name="Prod2_TopRow">'Prod2'!$E$15:$S$15</definedName>
    <definedName name="TS1_Base">'TS1'!$C$16:$C$18</definedName>
    <definedName name="TS1_FirstRow">'TS1'!$E$16:$H$16</definedName>
    <definedName name="TS1_LastRow">'TS1'!$E$1015:$H$1015</definedName>
    <definedName name="TS1_Param">'TS1'!$E$1:$E$6</definedName>
    <definedName name="TS1_Param2">'TS1'!$I$1:$I$6</definedName>
    <definedName name="TS1_RepCount">'TS1'!$I$7</definedName>
    <definedName name="TS1_Seeds">'TS1'!$F$13</definedName>
    <definedName name="TS1_SimData">'TS1'!$E$9:$H$1015</definedName>
    <definedName name="TS1_TopRow">'TS1'!$E$15:$H$15</definedName>
    <definedName name="TS2_Base">'TS2'!$C$16:$C$18</definedName>
    <definedName name="TS2_C_Step">'TS2'!$C$31:$C$32</definedName>
    <definedName name="TS2_C_Trend">'TS2'!$C$24:$C$25</definedName>
    <definedName name="TS2_FirstRow">'TS2'!$E$16:$R$16</definedName>
    <definedName name="TS2_LastRow">'TS2'!$E$35:$R$35</definedName>
    <definedName name="TS2_Param">'TS2'!$E$1:$E$6</definedName>
    <definedName name="TS2_Param2">'TS2'!$I$1:$I$6</definedName>
    <definedName name="TS2_RepCount">'TS2'!$I$7</definedName>
    <definedName name="TS2_Seeds">'TS2'!$F$13:$J$13</definedName>
    <definedName name="TS2_SimData">'TS2'!$E$9:$R$35</definedName>
    <definedName name="TS2_Step">'TS2'!$C$27:$C$29</definedName>
    <definedName name="TS2_TopRow">'TS2'!$E$15:$R$15</definedName>
    <definedName name="TS2_Trend">'TS2'!$C$20:$C$22</definedName>
  </definedNames>
  <calcPr fullCalcOnLoad="1"/>
</workbook>
</file>

<file path=xl/sharedStrings.xml><?xml version="1.0" encoding="utf-8"?>
<sst xmlns="http://schemas.openxmlformats.org/spreadsheetml/2006/main" count="635" uniqueCount="170">
  <si>
    <t>Cost</t>
  </si>
  <si>
    <t>Instructions for Demos and Files Created on Another Computer</t>
  </si>
  <si>
    <t>•</t>
  </si>
  <si>
    <t>Actual Extra</t>
  </si>
  <si>
    <t>Ending Bal.</t>
  </si>
  <si>
    <t>Mortgage Statistics</t>
  </si>
  <si>
    <t>Total Interest</t>
  </si>
  <si>
    <t>Total Payments</t>
  </si>
  <si>
    <t>Last Payment</t>
  </si>
  <si>
    <t>Prod1</t>
  </si>
  <si>
    <t>lower limit (a)</t>
  </si>
  <si>
    <t>upper limit (b)</t>
  </si>
  <si>
    <t>Prod1_Cap1</t>
  </si>
  <si>
    <t>Uniform_Int</t>
  </si>
  <si>
    <t>Prod1_Cap2</t>
  </si>
  <si>
    <t>Raw Material(/day)</t>
  </si>
  <si>
    <t>Prod2_RM</t>
  </si>
  <si>
    <t>Prod2_Cap1</t>
  </si>
  <si>
    <t>Prod2_Cap2</t>
  </si>
  <si>
    <t>Prod2_Cap3</t>
  </si>
  <si>
    <t>RM</t>
  </si>
  <si>
    <t>RM Inv</t>
  </si>
  <si>
    <t>Simulation/Random Variables</t>
  </si>
  <si>
    <t>The Mortgage Model</t>
  </si>
  <si>
    <t>The Production Model with Three Stations</t>
  </si>
  <si>
    <t>The Production Model with Raw Material Control</t>
  </si>
  <si>
    <t>With the add-in installed use the Links command on the Simulation menu to relink the buttons and functions to the resident computer.</t>
  </si>
  <si>
    <t>Important</t>
  </si>
  <si>
    <t>Simulation Add-in</t>
  </si>
  <si>
    <t>Inv</t>
  </si>
  <si>
    <t>Simulation</t>
  </si>
  <si>
    <t>A Simple Time Series Simulation</t>
  </si>
  <si>
    <t>The Time Series Model with Trends and Steps</t>
  </si>
  <si>
    <t>The Reorder Point-Order Quantity Inventory Model</t>
  </si>
  <si>
    <t>Simulation Model</t>
  </si>
  <si>
    <t>Name:</t>
  </si>
  <si>
    <t>TS1</t>
  </si>
  <si>
    <t>Sample Size:</t>
  </si>
  <si>
    <t>Show:</t>
  </si>
  <si>
    <t>Simulation Columns:</t>
  </si>
  <si>
    <t>Random Columns:</t>
  </si>
  <si>
    <t>Initial Rows:</t>
  </si>
  <si>
    <t>Show  Statistics</t>
  </si>
  <si>
    <t>Yes</t>
  </si>
  <si>
    <t>Mean:</t>
  </si>
  <si>
    <t>Standard Deviation:</t>
  </si>
  <si>
    <t>Show All Columns:</t>
  </si>
  <si>
    <t>Stat Column:</t>
  </si>
  <si>
    <t>Randomize Seeds:</t>
  </si>
  <si>
    <t>Sample Count:</t>
  </si>
  <si>
    <t>Column Names</t>
  </si>
  <si>
    <t>Mean</t>
  </si>
  <si>
    <t>Standard Deviation</t>
  </si>
  <si>
    <t>Other Statistics</t>
  </si>
  <si>
    <t>Seeds</t>
  </si>
  <si>
    <t>Rows</t>
  </si>
  <si>
    <t>***</t>
  </si>
  <si>
    <t>Change</t>
  </si>
  <si>
    <t>Initialize</t>
  </si>
  <si>
    <t>Simulate</t>
  </si>
  <si>
    <t>Random Variable</t>
  </si>
  <si>
    <t>Distribution</t>
  </si>
  <si>
    <t>mean (mu)</t>
  </si>
  <si>
    <t>standard deviation (sigma)</t>
  </si>
  <si>
    <t>TS1_Base</t>
  </si>
  <si>
    <t>Normal</t>
  </si>
  <si>
    <t>Base RN</t>
  </si>
  <si>
    <t>Base Dem.</t>
  </si>
  <si>
    <t>Demand</t>
  </si>
  <si>
    <t>No</t>
  </si>
  <si>
    <t>TS2</t>
  </si>
  <si>
    <t>TS2_Base</t>
  </si>
  <si>
    <t>TS2_Trend</t>
  </si>
  <si>
    <t xml:space="preserve">Trend Change </t>
  </si>
  <si>
    <t>TS2_C_Trend</t>
  </si>
  <si>
    <t>Bernoulli</t>
  </si>
  <si>
    <t>Probability (p)</t>
  </si>
  <si>
    <t>TS2_Step</t>
  </si>
  <si>
    <t xml:space="preserve">Step Change </t>
  </si>
  <si>
    <t>TS2_C_Step</t>
  </si>
  <si>
    <t>C_Trend RN</t>
  </si>
  <si>
    <t>Chg. Tr.</t>
  </si>
  <si>
    <t>Trend RN</t>
  </si>
  <si>
    <t>Trend</t>
  </si>
  <si>
    <t>Cum. Trend</t>
  </si>
  <si>
    <t>C_Step RN</t>
  </si>
  <si>
    <t>Step RN</t>
  </si>
  <si>
    <t>Inventory Averages per Day</t>
  </si>
  <si>
    <t>Reorders</t>
  </si>
  <si>
    <t>Backorders</t>
  </si>
  <si>
    <t>Inventory</t>
  </si>
  <si>
    <t>Chg. Step</t>
  </si>
  <si>
    <t>Step</t>
  </si>
  <si>
    <t>Cum. Step</t>
  </si>
  <si>
    <t>Inv1</t>
  </si>
  <si>
    <t>Reorder Quantity</t>
  </si>
  <si>
    <t>Inv1_Q</t>
  </si>
  <si>
    <t>Value</t>
  </si>
  <si>
    <t>Reorder Point</t>
  </si>
  <si>
    <t>Inv1_r</t>
  </si>
  <si>
    <t>Lead Time</t>
  </si>
  <si>
    <t>Inv1_L</t>
  </si>
  <si>
    <t>Backorder Cost</t>
  </si>
  <si>
    <t>Inv1_BO_Cost</t>
  </si>
  <si>
    <t>Inventory Cost</t>
  </si>
  <si>
    <t>Inv1_Inv_Cost</t>
  </si>
  <si>
    <t>Reorder Cost</t>
  </si>
  <si>
    <t>Inv1_RO_Cost</t>
  </si>
  <si>
    <t>Inv1_Demand</t>
  </si>
  <si>
    <t>Dem. RN</t>
  </si>
  <si>
    <t>Repl.</t>
  </si>
  <si>
    <t>Net Inv.</t>
  </si>
  <si>
    <t>On Order</t>
  </si>
  <si>
    <t>Inv. Pos.</t>
  </si>
  <si>
    <t>Reorder</t>
  </si>
  <si>
    <t>Quantity</t>
  </si>
  <si>
    <t>Back Ord.</t>
  </si>
  <si>
    <t>Inv.</t>
  </si>
  <si>
    <t>Prod1_Cap3</t>
  </si>
  <si>
    <t>RN1</t>
  </si>
  <si>
    <t>RN2</t>
  </si>
  <si>
    <t>RN3</t>
  </si>
  <si>
    <t>Cap 1</t>
  </si>
  <si>
    <t>Prod 1</t>
  </si>
  <si>
    <t>WIP 1</t>
  </si>
  <si>
    <t>Cap 2</t>
  </si>
  <si>
    <t>Prod 2</t>
  </si>
  <si>
    <t>WIP 2</t>
  </si>
  <si>
    <t>Cap 3</t>
  </si>
  <si>
    <t>Prod 3</t>
  </si>
  <si>
    <t>Out 3</t>
  </si>
  <si>
    <t>Production Statistics</t>
  </si>
  <si>
    <t>Output rate</t>
  </si>
  <si>
    <t>Average System WIP</t>
  </si>
  <si>
    <t>Average Cycle Time</t>
  </si>
  <si>
    <t>Buttons and User Defined functions are linked to the Add-in with which they are created. This causes problems when opening a file created in one computer in a second computer.</t>
  </si>
  <si>
    <t>When opening a file with links, a dialog may appear asking whether links are to be re-established. Always answer no to this question.</t>
  </si>
  <si>
    <t>Prod2</t>
  </si>
  <si>
    <t>Average Utilization</t>
  </si>
  <si>
    <t>When opening a file that has been created on a different computer, always have the appropriate Add-in installed using the Add-in Command under the Tools menu or the OR_MM Control dialog.</t>
  </si>
  <si>
    <t>Inv2</t>
  </si>
  <si>
    <t>Inv2_Q</t>
  </si>
  <si>
    <t>Inv2_r</t>
  </si>
  <si>
    <t>Inv2_L</t>
  </si>
  <si>
    <t>Inv2_BO_Cost</t>
  </si>
  <si>
    <t>Inv2_Inv_Cost</t>
  </si>
  <si>
    <t>Inv2_RO_Cost</t>
  </si>
  <si>
    <t>Inv2_Demand</t>
  </si>
  <si>
    <t>When an add-in is installed, the OR_MM menu item is placed on the Standard toolbar and the commands unique to the add-in are placed on the OR_MM menu. Select items from this menu to initiate the add-in procedures.</t>
  </si>
  <si>
    <t>For worksheets with buttons, we have included a Relink Buttons command. This command creates new buttons linked to the resident Add-in. If buttons don't work correctly, choose the Relink Buttons command.</t>
  </si>
  <si>
    <t>For worksheets with user defined functions, functions already on the worksheet must be linked to the Add-in for the new computer. Be sure the add-in that provides these functions is installed.</t>
  </si>
  <si>
    <t>If user defined functions are not working, select the Links command on the Edit menu. Select the Update Source command. Browse to find the Add-in to which the functions are to be linked. Pressing the Change button causes the function commands to be update</t>
  </si>
  <si>
    <t>Description</t>
  </si>
  <si>
    <t>Add-ins Used</t>
  </si>
  <si>
    <t>Mort1</t>
  </si>
  <si>
    <t>Amount Borrowed</t>
  </si>
  <si>
    <t>Mort1_Loan</t>
  </si>
  <si>
    <t>Term (yrs)</t>
  </si>
  <si>
    <t>Term (mo)</t>
  </si>
  <si>
    <t>Interest (/yr)</t>
  </si>
  <si>
    <t>Interest (/mo)</t>
  </si>
  <si>
    <t>Mort1_Int</t>
  </si>
  <si>
    <t>Payment</t>
  </si>
  <si>
    <t>Mort1_Pay</t>
  </si>
  <si>
    <t>Extra Payment</t>
  </si>
  <si>
    <t>Mort1_Extra</t>
  </si>
  <si>
    <t>Beginning Bal.</t>
  </si>
  <si>
    <t>Interest</t>
  </si>
  <si>
    <t>Principal</t>
  </si>
  <si>
    <t>Extra Pay.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</si>
</sst>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##"/>
    <numFmt numFmtId="165" formatCode="&quot;$&quot;#,##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1"/>
      <name val="Geneva"/>
      <family val="0"/>
    </font>
    <font>
      <b/>
      <sz val="9"/>
      <color indexed="18"/>
      <name val="Geneva"/>
      <family val="0"/>
    </font>
    <font>
      <sz val="9"/>
      <color indexed="18"/>
      <name val="Geneva"/>
      <family val="0"/>
    </font>
    <font>
      <b/>
      <sz val="9"/>
      <color indexed="10"/>
      <name val="Geneva"/>
      <family val="0"/>
    </font>
    <font>
      <sz val="12"/>
      <name val="Charcoal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2" fillId="2" borderId="0" applyNumberFormat="0" applyFont="0" applyBorder="0" applyAlignment="0" applyProtection="0"/>
    <xf numFmtId="0" fontId="12" fillId="2" borderId="0">
      <alignment/>
      <protection/>
    </xf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2" fillId="0" borderId="0" xfId="22">
      <alignment/>
      <protection/>
    </xf>
    <xf numFmtId="0" fontId="12" fillId="0" borderId="0" xfId="22" applyAlignment="1">
      <alignment horizontal="center" vertical="center"/>
      <protection/>
    </xf>
    <xf numFmtId="0" fontId="13" fillId="0" borderId="0" xfId="0" applyFont="1" applyAlignment="1">
      <alignment horizontal="center" wrapText="1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4" fillId="0" borderId="0" xfId="22" applyFont="1" applyAlignment="1">
      <alignment horizontal="center" vertical="center"/>
      <protection/>
    </xf>
    <xf numFmtId="0" fontId="14" fillId="0" borderId="0" xfId="22" applyFont="1" applyAlignment="1">
      <alignment wrapText="1"/>
      <protection/>
    </xf>
    <xf numFmtId="0" fontId="12" fillId="0" borderId="0" xfId="21" applyFont="1">
      <alignment/>
      <protection/>
    </xf>
    <xf numFmtId="0" fontId="14" fillId="0" borderId="0" xfId="21" applyFont="1" applyAlignment="1">
      <alignment horizontal="center" vertical="center"/>
      <protection/>
    </xf>
    <xf numFmtId="0" fontId="13" fillId="0" borderId="0" xfId="21" applyFont="1" applyAlignment="1">
      <alignment wrapText="1"/>
      <protection/>
    </xf>
    <xf numFmtId="0" fontId="12" fillId="0" borderId="0" xfId="21">
      <alignment/>
      <protection/>
    </xf>
    <xf numFmtId="0" fontId="12" fillId="0" borderId="0" xfId="21" applyFont="1" applyAlignment="1">
      <alignment horizontal="center" vertical="center"/>
      <protection/>
    </xf>
    <xf numFmtId="0" fontId="15" fillId="0" borderId="0" xfId="21" applyFont="1" applyAlignment="1">
      <alignment wrapText="1"/>
      <protection/>
    </xf>
    <xf numFmtId="0" fontId="16" fillId="0" borderId="0" xfId="21" applyFont="1">
      <alignment/>
      <protection/>
    </xf>
    <xf numFmtId="0" fontId="10" fillId="0" borderId="1" xfId="20" applyBorder="1" applyAlignment="1">
      <alignment horizontal="center"/>
    </xf>
    <xf numFmtId="0" fontId="12" fillId="0" borderId="0" xfId="21" applyFont="1" applyAlignment="1">
      <alignment wrapText="1"/>
      <protection/>
    </xf>
    <xf numFmtId="0" fontId="12" fillId="0" borderId="0" xfId="22" applyAlignment="1">
      <alignment wrapText="1"/>
      <protection/>
    </xf>
    <xf numFmtId="0" fontId="16" fillId="0" borderId="0" xfId="22" applyFont="1" applyAlignment="1">
      <alignment horizontal="right" vertical="center"/>
      <protection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2" xfId="0" applyNumberFormat="1" applyBorder="1" applyAlignment="1">
      <alignment/>
    </xf>
    <xf numFmtId="0" fontId="0" fillId="5" borderId="1" xfId="0" applyNumberFormat="1" applyFill="1" applyBorder="1" applyAlignment="1">
      <alignment/>
    </xf>
    <xf numFmtId="0" fontId="0" fillId="6" borderId="1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8" xfId="0" applyNumberFormat="1" applyBorder="1" applyAlignment="1">
      <alignment horizontal="center"/>
    </xf>
    <xf numFmtId="42" fontId="0" fillId="5" borderId="1" xfId="0" applyNumberFormat="1" applyFill="1" applyBorder="1" applyAlignment="1">
      <alignment/>
    </xf>
    <xf numFmtId="42" fontId="0" fillId="0" borderId="2" xfId="0" applyNumberFormat="1" applyBorder="1" applyAlignment="1">
      <alignment/>
    </xf>
    <xf numFmtId="165" fontId="0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0" fontId="0" fillId="0" borderId="8" xfId="0" applyNumberFormat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8" fontId="0" fillId="3" borderId="8" xfId="0" applyNumberFormat="1" applyFill="1" applyBorder="1" applyAlignment="1">
      <alignment horizontal="center"/>
    </xf>
    <xf numFmtId="0" fontId="0" fillId="3" borderId="1" xfId="0" applyNumberFormat="1" applyFont="1" applyFill="1" applyBorder="1" applyAlignment="1">
      <alignment/>
    </xf>
    <xf numFmtId="165" fontId="0" fillId="0" borderId="2" xfId="0" applyNumberFormat="1" applyBorder="1" applyAlignment="1">
      <alignment/>
    </xf>
    <xf numFmtId="165" fontId="0" fillId="6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7" borderId="1" xfId="0" applyNumberFormat="1" applyFill="1" applyBorder="1" applyAlignment="1">
      <alignment/>
    </xf>
    <xf numFmtId="0" fontId="12" fillId="0" borderId="0" xfId="22" applyFont="1" applyAlignment="1">
      <alignment wrapText="1"/>
      <protection/>
    </xf>
    <xf numFmtId="0" fontId="7" fillId="0" borderId="0" xfId="0" applyFont="1" applyAlignment="1">
      <alignment horizontal="lef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pdem.xls" xfId="21"/>
    <cellStyle name="Normal_quedem.xls" xfId="22"/>
    <cellStyle name="Percent" xfId="23"/>
    <cellStyle name="PJStyle" xfId="24"/>
    <cellStyle name="PJStyle_Instruction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1]!ChangeSim">
      <xdr:nvSpPr>
        <xdr:cNvPr id="1" name="Oval 49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1]!Sim_Initialize">
      <xdr:nvSpPr>
        <xdr:cNvPr id="2" name="Oval 50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1]!SimReps">
      <xdr:nvSpPr>
        <xdr:cNvPr id="3" name="Oval 51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1]!ChangeSim">
      <xdr:nvSpPr>
        <xdr:cNvPr id="1" name="Oval 20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1]!Sim_Initialize">
      <xdr:nvSpPr>
        <xdr:cNvPr id="2" name="Oval 21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1]!SimReps">
      <xdr:nvSpPr>
        <xdr:cNvPr id="3" name="Oval 22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1]!ChangeSim">
      <xdr:nvSpPr>
        <xdr:cNvPr id="1" name="Oval 20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1]!Sim_Initialize">
      <xdr:nvSpPr>
        <xdr:cNvPr id="2" name="Oval 21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1]!SimReps">
      <xdr:nvSpPr>
        <xdr:cNvPr id="3" name="Oval 22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1]!ChangeSim">
      <xdr:nvSpPr>
        <xdr:cNvPr id="1" name="Oval 4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1]!Sim_Initialize">
      <xdr:nvSpPr>
        <xdr:cNvPr id="2" name="Oval 5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1]!SimReps">
      <xdr:nvSpPr>
        <xdr:cNvPr id="3" name="Oval 6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14</xdr:row>
      <xdr:rowOff>28575</xdr:rowOff>
    </xdr:from>
    <xdr:to>
      <xdr:col>7</xdr:col>
      <xdr:colOff>114300</xdr:colOff>
      <xdr:row>15</xdr:row>
      <xdr:rowOff>123825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819400" y="2419350"/>
          <a:ext cx="2171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=MATCH(0.01,$F$16:$F$76,-1)</a:t>
          </a:r>
        </a:p>
      </xdr:txBody>
    </xdr:sp>
    <xdr:clientData/>
  </xdr:twoCellAnchor>
  <xdr:twoCellAnchor>
    <xdr:from>
      <xdr:col>5</xdr:col>
      <xdr:colOff>200025</xdr:colOff>
      <xdr:row>12</xdr:row>
      <xdr:rowOff>28575</xdr:rowOff>
    </xdr:from>
    <xdr:to>
      <xdr:col>5</xdr:col>
      <xdr:colOff>485775</xdr:colOff>
      <xdr:row>14</xdr:row>
      <xdr:rowOff>47625</xdr:rowOff>
    </xdr:to>
    <xdr:sp>
      <xdr:nvSpPr>
        <xdr:cNvPr id="2" name="Line 5"/>
        <xdr:cNvSpPr>
          <a:spLocks/>
        </xdr:cNvSpPr>
      </xdr:nvSpPr>
      <xdr:spPr>
        <a:xfrm flipV="1">
          <a:off x="3724275" y="2085975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361950</xdr:colOff>
      <xdr:row>14</xdr:row>
      <xdr:rowOff>28575</xdr:rowOff>
    </xdr:from>
    <xdr:to>
      <xdr:col>9</xdr:col>
      <xdr:colOff>438150</xdr:colOff>
      <xdr:row>15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238750" y="2419350"/>
          <a:ext cx="1428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=SUM($G$16:$G$76)</a:t>
          </a:r>
        </a:p>
      </xdr:txBody>
    </xdr:sp>
    <xdr:clientData/>
  </xdr:twoCellAnchor>
  <xdr:twoCellAnchor>
    <xdr:from>
      <xdr:col>6</xdr:col>
      <xdr:colOff>476250</xdr:colOff>
      <xdr:row>12</xdr:row>
      <xdr:rowOff>9525</xdr:rowOff>
    </xdr:from>
    <xdr:to>
      <xdr:col>7</xdr:col>
      <xdr:colOff>485775</xdr:colOff>
      <xdr:row>14</xdr:row>
      <xdr:rowOff>9525</xdr:rowOff>
    </xdr:to>
    <xdr:sp>
      <xdr:nvSpPr>
        <xdr:cNvPr id="4" name="Line 7"/>
        <xdr:cNvSpPr>
          <a:spLocks/>
        </xdr:cNvSpPr>
      </xdr:nvSpPr>
      <xdr:spPr>
        <a:xfrm flipH="1" flipV="1">
          <a:off x="4676775" y="2066925"/>
          <a:ext cx="685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1]!ChangeSim">
      <xdr:nvSpPr>
        <xdr:cNvPr id="1" name="Oval 4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1]!Sim_Initialize">
      <xdr:nvSpPr>
        <xdr:cNvPr id="2" name="Oval 5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1]!SimReps">
      <xdr:nvSpPr>
        <xdr:cNvPr id="3" name="Oval 6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1</xdr:col>
      <xdr:colOff>0</xdr:colOff>
      <xdr:row>3</xdr:row>
      <xdr:rowOff>85725</xdr:rowOff>
    </xdr:to>
    <xdr:sp macro="[1]!ChangeSim">
      <xdr:nvSpPr>
        <xdr:cNvPr id="1" name="Oval 4"/>
        <xdr:cNvSpPr>
          <a:spLocks/>
        </xdr:cNvSpPr>
      </xdr:nvSpPr>
      <xdr:spPr>
        <a:xfrm>
          <a:off x="266700" y="3524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0</xdr:rowOff>
    </xdr:from>
    <xdr:to>
      <xdr:col>1</xdr:col>
      <xdr:colOff>0</xdr:colOff>
      <xdr:row>5</xdr:row>
      <xdr:rowOff>85725</xdr:rowOff>
    </xdr:to>
    <xdr:sp macro="[1]!Sim_Initialize">
      <xdr:nvSpPr>
        <xdr:cNvPr id="2" name="Oval 5"/>
        <xdr:cNvSpPr>
          <a:spLocks/>
        </xdr:cNvSpPr>
      </xdr:nvSpPr>
      <xdr:spPr>
        <a:xfrm>
          <a:off x="266700" y="67627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0</xdr:rowOff>
    </xdr:from>
    <xdr:to>
      <xdr:col>1</xdr:col>
      <xdr:colOff>0</xdr:colOff>
      <xdr:row>7</xdr:row>
      <xdr:rowOff>85725</xdr:rowOff>
    </xdr:to>
    <xdr:sp macro="[1]!SimReps">
      <xdr:nvSpPr>
        <xdr:cNvPr id="3" name="Oval 6"/>
        <xdr:cNvSpPr>
          <a:spLocks/>
        </xdr:cNvSpPr>
      </xdr:nvSpPr>
      <xdr:spPr>
        <a:xfrm>
          <a:off x="266700" y="1000125"/>
          <a:ext cx="257175" cy="2476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simulation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ran_va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hangeSim"/>
      <definedName name="Sim_Initialize"/>
      <definedName name="SIM_rand"/>
      <definedName name="SimRep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st_Mod"/>
      <sheetName val="Show_Mod"/>
      <sheetName val="Moments_Mod"/>
      <sheetName val="Sim_Mod"/>
      <sheetName val="Inv_Mod"/>
      <sheetName val="Control_Mod"/>
    </sheetNames>
    <definedNames>
      <definedName name="RV_SI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workbookViewId="0" topLeftCell="A1">
      <selection activeCell="A1" sqref="A1"/>
    </sheetView>
  </sheetViews>
  <sheetFormatPr defaultColWidth="11.00390625" defaultRowHeight="12"/>
  <cols>
    <col min="1" max="1" width="17.625" style="21" customWidth="1"/>
    <col min="2" max="2" width="6.00390625" style="22" customWidth="1"/>
    <col min="3" max="3" width="85.625" style="37" customWidth="1"/>
    <col min="4" max="16384" width="12.50390625" style="21" customWidth="1"/>
  </cols>
  <sheetData>
    <row r="1" ht="18">
      <c r="C1" s="23" t="s">
        <v>1</v>
      </c>
    </row>
    <row r="2" spans="2:3" ht="25.5">
      <c r="B2" s="22" t="s">
        <v>2</v>
      </c>
      <c r="C2" s="24" t="s">
        <v>135</v>
      </c>
    </row>
    <row r="3" spans="2:3" ht="25.5">
      <c r="B3" s="22" t="s">
        <v>2</v>
      </c>
      <c r="C3" s="24" t="s">
        <v>136</v>
      </c>
    </row>
    <row r="4" spans="2:3" ht="25.5">
      <c r="B4" s="22" t="s">
        <v>2</v>
      </c>
      <c r="C4" s="24" t="s">
        <v>139</v>
      </c>
    </row>
    <row r="5" spans="1:3" ht="25.5">
      <c r="A5" s="38" t="s">
        <v>27</v>
      </c>
      <c r="B5" s="22" t="s">
        <v>2</v>
      </c>
      <c r="C5" s="24" t="s">
        <v>26</v>
      </c>
    </row>
    <row r="6" spans="2:3" ht="39">
      <c r="B6" s="22" t="s">
        <v>2</v>
      </c>
      <c r="C6" s="24" t="s">
        <v>148</v>
      </c>
    </row>
    <row r="7" spans="2:3" ht="39">
      <c r="B7" s="22" t="s">
        <v>2</v>
      </c>
      <c r="C7" s="24" t="s">
        <v>149</v>
      </c>
    </row>
    <row r="8" spans="2:3" ht="25.5">
      <c r="B8" s="22" t="s">
        <v>2</v>
      </c>
      <c r="C8" s="24" t="s">
        <v>150</v>
      </c>
    </row>
    <row r="9" spans="2:3" ht="39">
      <c r="B9" s="22" t="s">
        <v>2</v>
      </c>
      <c r="C9" s="25" t="s">
        <v>151</v>
      </c>
    </row>
    <row r="10" spans="2:3" ht="18">
      <c r="B10" s="26"/>
      <c r="C10" s="27"/>
    </row>
    <row r="11" spans="2:3" ht="18">
      <c r="B11" s="26"/>
      <c r="C11" s="27"/>
    </row>
    <row r="12" spans="1:4" ht="18">
      <c r="A12" s="28"/>
      <c r="B12" s="29"/>
      <c r="C12" s="30" t="s">
        <v>28</v>
      </c>
      <c r="D12" s="31"/>
    </row>
    <row r="13" spans="1:4" ht="15.75">
      <c r="A13" s="31"/>
      <c r="B13" s="32"/>
      <c r="C13" s="33" t="s">
        <v>152</v>
      </c>
      <c r="D13" s="34" t="s">
        <v>153</v>
      </c>
    </row>
    <row r="14" spans="1:4" ht="12.75">
      <c r="A14" s="35" t="s">
        <v>36</v>
      </c>
      <c r="B14" s="32"/>
      <c r="C14" s="36" t="s">
        <v>31</v>
      </c>
      <c r="D14" s="28" t="s">
        <v>22</v>
      </c>
    </row>
    <row r="15" spans="1:4" ht="12.75">
      <c r="A15" s="35" t="s">
        <v>70</v>
      </c>
      <c r="B15" s="32"/>
      <c r="C15" s="36" t="s">
        <v>32</v>
      </c>
      <c r="D15" s="28" t="s">
        <v>22</v>
      </c>
    </row>
    <row r="16" spans="1:4" ht="12.75">
      <c r="A16" s="35" t="s">
        <v>29</v>
      </c>
      <c r="B16" s="32"/>
      <c r="C16" s="36" t="s">
        <v>33</v>
      </c>
      <c r="D16" s="28" t="s">
        <v>22</v>
      </c>
    </row>
    <row r="17" spans="1:4" ht="12.75">
      <c r="A17" s="35" t="s">
        <v>154</v>
      </c>
      <c r="B17" s="32"/>
      <c r="C17" s="36" t="s">
        <v>23</v>
      </c>
      <c r="D17" s="28" t="s">
        <v>30</v>
      </c>
    </row>
    <row r="18" spans="1:4" ht="12.75">
      <c r="A18" s="35" t="s">
        <v>9</v>
      </c>
      <c r="C18" s="59" t="s">
        <v>24</v>
      </c>
      <c r="D18" s="28" t="s">
        <v>22</v>
      </c>
    </row>
    <row r="19" spans="1:4" ht="12.75">
      <c r="A19" s="35" t="s">
        <v>137</v>
      </c>
      <c r="C19" s="59" t="s">
        <v>25</v>
      </c>
      <c r="D19" s="28" t="s">
        <v>22</v>
      </c>
    </row>
  </sheetData>
  <hyperlinks>
    <hyperlink ref="A15" location="TS2!A1" display="TS2"/>
    <hyperlink ref="A16" location="Inv1!A1" display="Inv"/>
    <hyperlink ref="A14" location="TS1!A1" display="TS1"/>
    <hyperlink ref="A18" location="Prod1!A1" display="Prod1"/>
    <hyperlink ref="A19" location="Prod2!A1" display="Prod2"/>
    <hyperlink ref="A17" location="Mort1!A1" display="Mort1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5"/>
  <sheetViews>
    <sheetView showGridLines="0" workbookViewId="0" topLeftCell="A1">
      <selection activeCell="O14" sqref="O14"/>
    </sheetView>
  </sheetViews>
  <sheetFormatPr defaultColWidth="11.00390625" defaultRowHeight="12"/>
  <cols>
    <col min="1" max="1" width="6.875" style="0" customWidth="1"/>
    <col min="2" max="2" width="21.125" style="0" customWidth="1"/>
    <col min="3" max="3" width="8.625" style="0" bestFit="1" customWidth="1"/>
    <col min="4" max="5" width="6.875" style="0" customWidth="1"/>
    <col min="6" max="6" width="7.875" style="0" customWidth="1"/>
    <col min="7" max="7" width="8.125" style="0" customWidth="1"/>
    <col min="8" max="16384" width="6.875" style="0" customWidth="1"/>
  </cols>
  <sheetData>
    <row r="1" spans="1:9" ht="15">
      <c r="A1" s="1" t="s">
        <v>34</v>
      </c>
      <c r="D1" s="2" t="s">
        <v>35</v>
      </c>
      <c r="E1" s="3" t="s">
        <v>36</v>
      </c>
      <c r="H1" s="2" t="s">
        <v>42</v>
      </c>
      <c r="I1" s="3" t="s">
        <v>43</v>
      </c>
    </row>
    <row r="2" spans="4:9" ht="12.75">
      <c r="D2" s="2" t="s">
        <v>37</v>
      </c>
      <c r="E2" s="3">
        <v>1000</v>
      </c>
      <c r="H2" s="2" t="s">
        <v>44</v>
      </c>
      <c r="I2" s="3" t="s">
        <v>43</v>
      </c>
    </row>
    <row r="3" spans="2:9" ht="12.75">
      <c r="B3" s="60" t="s">
        <v>57</v>
      </c>
      <c r="D3" s="2" t="s">
        <v>38</v>
      </c>
      <c r="E3" s="3">
        <v>1000</v>
      </c>
      <c r="H3" s="2" t="s">
        <v>45</v>
      </c>
      <c r="I3" s="3" t="s">
        <v>43</v>
      </c>
    </row>
    <row r="4" spans="4:9" ht="12.75">
      <c r="D4" s="2" t="s">
        <v>39</v>
      </c>
      <c r="E4" s="3">
        <v>2</v>
      </c>
      <c r="H4" s="2" t="s">
        <v>46</v>
      </c>
      <c r="I4" s="3" t="s">
        <v>43</v>
      </c>
    </row>
    <row r="5" spans="2:9" ht="12.75">
      <c r="B5" s="60" t="s">
        <v>58</v>
      </c>
      <c r="D5" s="2" t="s">
        <v>40</v>
      </c>
      <c r="E5" s="3">
        <v>1</v>
      </c>
      <c r="H5" s="2" t="s">
        <v>47</v>
      </c>
      <c r="I5" s="3">
        <v>2</v>
      </c>
    </row>
    <row r="6" spans="4:9" ht="12.75">
      <c r="D6" s="2" t="s">
        <v>41</v>
      </c>
      <c r="E6" s="3">
        <v>1</v>
      </c>
      <c r="H6" s="2" t="s">
        <v>48</v>
      </c>
      <c r="I6" s="3" t="s">
        <v>69</v>
      </c>
    </row>
    <row r="7" spans="2:9" ht="12.75">
      <c r="B7" s="60" t="s">
        <v>59</v>
      </c>
      <c r="H7" s="2" t="s">
        <v>49</v>
      </c>
      <c r="I7" s="3">
        <v>1000</v>
      </c>
    </row>
    <row r="9" spans="5:8" ht="12.75">
      <c r="E9" s="4" t="s">
        <v>50</v>
      </c>
      <c r="F9" s="5" t="s">
        <v>66</v>
      </c>
      <c r="G9" s="5" t="s">
        <v>67</v>
      </c>
      <c r="H9" s="5" t="s">
        <v>68</v>
      </c>
    </row>
    <row r="10" spans="5:8" ht="12.75">
      <c r="E10" s="4" t="s">
        <v>51</v>
      </c>
      <c r="F10" s="7" t="s">
        <v>56</v>
      </c>
      <c r="G10" s="8">
        <f>AVERAGE(G16:G1015)</f>
        <v>25.140216977898024</v>
      </c>
      <c r="H10" s="8">
        <f>AVERAGE(H16:H1015)</f>
        <v>25.143</v>
      </c>
    </row>
    <row r="11" spans="5:8" ht="12.75">
      <c r="E11" s="4" t="s">
        <v>52</v>
      </c>
      <c r="F11" s="7" t="s">
        <v>56</v>
      </c>
      <c r="G11" s="8">
        <f>STDEV(G16:G1015)</f>
        <v>4.915303253800098</v>
      </c>
      <c r="H11" s="8">
        <f>STDEV(H16:H1015)</f>
        <v>4.921053522140126</v>
      </c>
    </row>
    <row r="12" spans="5:8" ht="12.75">
      <c r="E12" s="4" t="s">
        <v>53</v>
      </c>
      <c r="F12" s="7" t="s">
        <v>56</v>
      </c>
      <c r="G12" s="7" t="s">
        <v>56</v>
      </c>
      <c r="H12" s="7" t="s">
        <v>56</v>
      </c>
    </row>
    <row r="13" spans="5:6" ht="12.75">
      <c r="E13" s="4" t="s">
        <v>54</v>
      </c>
      <c r="F13" s="7">
        <v>0.619988203048706</v>
      </c>
    </row>
    <row r="14" ht="13.5" thickBot="1">
      <c r="E14" s="4" t="s">
        <v>55</v>
      </c>
    </row>
    <row r="15" spans="2:8" ht="13.5" thickTop="1">
      <c r="B15" s="13" t="s">
        <v>60</v>
      </c>
      <c r="C15" s="14" t="s">
        <v>64</v>
      </c>
      <c r="E15" s="6">
        <v>0</v>
      </c>
      <c r="F15" s="9">
        <v>0.619988203048706</v>
      </c>
      <c r="G15" s="9">
        <v>0</v>
      </c>
      <c r="H15" s="9">
        <v>0</v>
      </c>
    </row>
    <row r="16" spans="2:8" ht="12.75">
      <c r="B16" s="15" t="s">
        <v>61</v>
      </c>
      <c r="C16" s="16" t="s">
        <v>65</v>
      </c>
      <c r="E16">
        <f>E15+1</f>
        <v>1</v>
      </c>
      <c r="F16" s="10">
        <f>[1]!SIM_rand(-F15)</f>
        <v>0.47805607318878174</v>
      </c>
      <c r="G16" s="11">
        <f>[2]!RV_SIM(TS1_Base,-F16)</f>
        <v>25.878320072933693</v>
      </c>
      <c r="H16" s="11">
        <f>MAX(ROUND(G16,0),0)</f>
        <v>26</v>
      </c>
    </row>
    <row r="17" spans="2:8" ht="12.75">
      <c r="B17" s="15" t="s">
        <v>62</v>
      </c>
      <c r="C17" s="16">
        <v>25</v>
      </c>
      <c r="E17">
        <f aca="true" t="shared" si="0" ref="E17:E80">E16+1</f>
        <v>2</v>
      </c>
      <c r="F17" s="10">
        <f>[1]!SIM_rand(-F16)</f>
        <v>0.5697210431098938</v>
      </c>
      <c r="G17" s="11">
        <f>[2]!RV_SIM(TS1_Base,-F17)</f>
        <v>25.04911273070247</v>
      </c>
      <c r="H17" s="11">
        <f aca="true" t="shared" si="1" ref="H17:H80">MAX(ROUND(G17,0),0)</f>
        <v>25</v>
      </c>
    </row>
    <row r="18" spans="2:8" ht="13.5" thickBot="1">
      <c r="B18" s="17" t="s">
        <v>63</v>
      </c>
      <c r="C18" s="18">
        <v>5</v>
      </c>
      <c r="E18">
        <f t="shared" si="0"/>
        <v>3</v>
      </c>
      <c r="F18" s="10">
        <f>[1]!SIM_rand(-F17)</f>
        <v>0.5039185881614685</v>
      </c>
      <c r="G18" s="11">
        <f>[2]!RV_SIM(TS1_Base,-F18)</f>
        <v>25.015700333062313</v>
      </c>
      <c r="H18" s="11">
        <f t="shared" si="1"/>
        <v>25</v>
      </c>
    </row>
    <row r="19" spans="5:8" ht="13.5" thickTop="1">
      <c r="E19">
        <f t="shared" si="0"/>
        <v>4</v>
      </c>
      <c r="F19" s="10">
        <f>[1]!SIM_rand(-F18)</f>
        <v>0.5012527108192444</v>
      </c>
      <c r="G19" s="11">
        <f>[2]!RV_SIM(TS1_Base,-F19)</f>
        <v>21.378978239493293</v>
      </c>
      <c r="H19" s="11">
        <f t="shared" si="1"/>
        <v>21</v>
      </c>
    </row>
    <row r="20" spans="5:8" ht="12.75">
      <c r="E20">
        <f t="shared" si="0"/>
        <v>5</v>
      </c>
      <c r="F20" s="10">
        <f>[1]!SIM_rand(-F19)</f>
        <v>0.23447006940841675</v>
      </c>
      <c r="G20" s="11">
        <f>[2]!RV_SIM(TS1_Base,-F20)</f>
        <v>22.0156278078213</v>
      </c>
      <c r="H20" s="11">
        <f t="shared" si="1"/>
        <v>22</v>
      </c>
    </row>
    <row r="21" spans="5:8" ht="12.75">
      <c r="E21">
        <f t="shared" si="0"/>
        <v>6</v>
      </c>
      <c r="F21" s="10">
        <f>[1]!SIM_rand(-F20)</f>
        <v>0.27529555559158325</v>
      </c>
      <c r="G21" s="11">
        <f>[2]!RV_SIM(TS1_Base,-F21)</f>
        <v>19.94045900196027</v>
      </c>
      <c r="H21" s="11">
        <f t="shared" si="1"/>
        <v>20</v>
      </c>
    </row>
    <row r="22" spans="5:8" ht="12.75">
      <c r="E22">
        <f t="shared" si="0"/>
        <v>7</v>
      </c>
      <c r="F22" s="10">
        <f>[1]!SIM_rand(-F21)</f>
        <v>0.15579098463058472</v>
      </c>
      <c r="G22" s="11">
        <f>[2]!RV_SIM(TS1_Base,-F22)</f>
        <v>23.569663133419592</v>
      </c>
      <c r="H22" s="11">
        <f t="shared" si="1"/>
        <v>24</v>
      </c>
    </row>
    <row r="23" spans="5:8" ht="12.75">
      <c r="E23">
        <f t="shared" si="0"/>
        <v>8</v>
      </c>
      <c r="F23" s="10">
        <f>[1]!SIM_rand(-F22)</f>
        <v>0.3874133229255676</v>
      </c>
      <c r="G23" s="11">
        <f>[2]!RV_SIM(TS1_Base,-F23)</f>
        <v>24.689881142516548</v>
      </c>
      <c r="H23" s="11">
        <f t="shared" si="1"/>
        <v>25</v>
      </c>
    </row>
    <row r="24" spans="5:8" ht="12.75">
      <c r="E24">
        <f t="shared" si="0"/>
        <v>9</v>
      </c>
      <c r="F24" s="10">
        <f>[1]!SIM_rand(-F23)</f>
        <v>0.47527188062667847</v>
      </c>
      <c r="G24" s="11">
        <f>[2]!RV_SIM(TS1_Base,-F24)</f>
        <v>24.25834121280512</v>
      </c>
      <c r="H24" s="11">
        <f t="shared" si="1"/>
        <v>24</v>
      </c>
    </row>
    <row r="25" spans="5:8" ht="12.75">
      <c r="E25">
        <f t="shared" si="0"/>
        <v>10</v>
      </c>
      <c r="F25" s="10">
        <f>[1]!SIM_rand(-F24)</f>
        <v>0.4410404562950134</v>
      </c>
      <c r="G25" s="11">
        <f>[2]!RV_SIM(TS1_Base,-F25)</f>
        <v>20.59039030959555</v>
      </c>
      <c r="H25" s="11">
        <f t="shared" si="1"/>
        <v>21</v>
      </c>
    </row>
    <row r="26" spans="5:8" ht="12.75">
      <c r="E26">
        <f t="shared" si="0"/>
        <v>11</v>
      </c>
      <c r="F26" s="10">
        <f>[1]!SIM_rand(-F25)</f>
        <v>0.18890947103500366</v>
      </c>
      <c r="G26" s="11">
        <f>[2]!RV_SIM(TS1_Base,-F26)</f>
        <v>27.047816515017097</v>
      </c>
      <c r="H26" s="11">
        <f t="shared" si="1"/>
        <v>27</v>
      </c>
    </row>
    <row r="27" spans="5:8" ht="12.75">
      <c r="E27">
        <f t="shared" si="0"/>
        <v>12</v>
      </c>
      <c r="F27" s="10">
        <f>[1]!SIM_rand(-F26)</f>
        <v>0.6589367985725403</v>
      </c>
      <c r="G27" s="11">
        <f>[2]!RV_SIM(TS1_Base,-F27)</f>
        <v>28.742029917272678</v>
      </c>
      <c r="H27" s="11">
        <f t="shared" si="1"/>
        <v>29</v>
      </c>
    </row>
    <row r="28" spans="5:8" ht="12.75">
      <c r="E28">
        <f t="shared" si="0"/>
        <v>13</v>
      </c>
      <c r="F28" s="10">
        <f>[1]!SIM_rand(-F27)</f>
        <v>0.772892415523529</v>
      </c>
      <c r="G28" s="11">
        <f>[2]!RV_SIM(TS1_Base,-F28)</f>
        <v>26.06668547586177</v>
      </c>
      <c r="H28" s="11">
        <f t="shared" si="1"/>
        <v>26</v>
      </c>
    </row>
    <row r="29" spans="5:8" ht="12.75">
      <c r="E29">
        <f t="shared" si="0"/>
        <v>14</v>
      </c>
      <c r="F29" s="10">
        <f>[1]!SIM_rand(-F28)</f>
        <v>0.5844679474830627</v>
      </c>
      <c r="G29" s="11">
        <f>[2]!RV_SIM(TS1_Base,-F29)</f>
        <v>29.47140404626885</v>
      </c>
      <c r="H29" s="11">
        <f t="shared" si="1"/>
        <v>29</v>
      </c>
    </row>
    <row r="30" spans="5:8" ht="12.75">
      <c r="E30">
        <f t="shared" si="0"/>
        <v>15</v>
      </c>
      <c r="F30" s="10">
        <f>[1]!SIM_rand(-F29)</f>
        <v>0.8144142031669617</v>
      </c>
      <c r="G30" s="11">
        <f>[2]!RV_SIM(TS1_Base,-F30)</f>
        <v>28.460405631091984</v>
      </c>
      <c r="H30" s="11">
        <f t="shared" si="1"/>
        <v>28</v>
      </c>
    </row>
    <row r="31" spans="5:8" ht="12.75">
      <c r="E31">
        <f t="shared" si="0"/>
        <v>16</v>
      </c>
      <c r="F31" s="10">
        <f>[1]!SIM_rand(-F30)</f>
        <v>0.7555568814277649</v>
      </c>
      <c r="G31" s="11">
        <f>[2]!RV_SIM(TS1_Base,-F31)</f>
        <v>20.112978424843494</v>
      </c>
      <c r="H31" s="11">
        <f t="shared" si="1"/>
        <v>20</v>
      </c>
    </row>
    <row r="32" spans="5:8" ht="12.75">
      <c r="E32">
        <f t="shared" si="0"/>
        <v>17</v>
      </c>
      <c r="F32" s="10">
        <f>[1]!SIM_rand(-F31)</f>
        <v>0.16418451070785522</v>
      </c>
      <c r="G32" s="11">
        <f>[2]!RV_SIM(TS1_Base,-F32)</f>
        <v>29.338099528875205</v>
      </c>
      <c r="H32" s="11">
        <f t="shared" si="1"/>
        <v>29</v>
      </c>
    </row>
    <row r="33" spans="5:8" ht="12.75">
      <c r="E33">
        <f t="shared" si="0"/>
        <v>18</v>
      </c>
      <c r="F33" s="10">
        <f>[1]!SIM_rand(-F32)</f>
        <v>0.8071988224983215</v>
      </c>
      <c r="G33" s="11">
        <f>[2]!RV_SIM(TS1_Base,-F33)</f>
        <v>28.750765865268487</v>
      </c>
      <c r="H33" s="11">
        <f t="shared" si="1"/>
        <v>29</v>
      </c>
    </row>
    <row r="34" spans="5:8" ht="12.75">
      <c r="E34">
        <f t="shared" si="0"/>
        <v>19</v>
      </c>
      <c r="F34" s="10">
        <f>[1]!SIM_rand(-F33)</f>
        <v>0.7734188437461853</v>
      </c>
      <c r="G34" s="11">
        <f>[2]!RV_SIM(TS1_Base,-F34)</f>
        <v>21.579424366160787</v>
      </c>
      <c r="H34" s="11">
        <f t="shared" si="1"/>
        <v>22</v>
      </c>
    </row>
    <row r="35" spans="5:8" ht="12.75">
      <c r="E35">
        <f t="shared" si="0"/>
        <v>20</v>
      </c>
      <c r="F35" s="10">
        <f>[1]!SIM_rand(-F34)</f>
        <v>0.246951162815094</v>
      </c>
      <c r="G35" s="11">
        <f>[2]!RV_SIM(TS1_Base,-F35)</f>
        <v>27.3073397299327</v>
      </c>
      <c r="H35" s="11">
        <f t="shared" si="1"/>
        <v>27</v>
      </c>
    </row>
    <row r="36" spans="5:8" ht="12.75">
      <c r="E36">
        <f t="shared" si="0"/>
        <v>21</v>
      </c>
      <c r="F36" s="10">
        <f>[1]!SIM_rand(-F35)</f>
        <v>0.6777685284614563</v>
      </c>
      <c r="G36" s="11">
        <f>[2]!RV_SIM(TS1_Base,-F36)</f>
        <v>17.635948500206005</v>
      </c>
      <c r="H36" s="11">
        <f t="shared" si="1"/>
        <v>18</v>
      </c>
    </row>
    <row r="37" spans="5:8" ht="12.75">
      <c r="E37">
        <f t="shared" si="0"/>
        <v>22</v>
      </c>
      <c r="F37" s="10">
        <f>[1]!SIM_rand(-F36)</f>
        <v>0.070401132106781</v>
      </c>
      <c r="G37" s="11">
        <f>[2]!RV_SIM(TS1_Base,-F37)</f>
        <v>37.22421108715907</v>
      </c>
      <c r="H37" s="11">
        <f t="shared" si="1"/>
        <v>37</v>
      </c>
    </row>
    <row r="38" spans="5:8" ht="12.75">
      <c r="E38">
        <f t="shared" si="0"/>
        <v>23</v>
      </c>
      <c r="F38" s="10">
        <f>[1]!SIM_rand(-F37)</f>
        <v>0.9927542209625244</v>
      </c>
      <c r="G38" s="11">
        <f>[2]!RV_SIM(TS1_Base,-F38)</f>
        <v>27.470013453012058</v>
      </c>
      <c r="H38" s="11">
        <f t="shared" si="1"/>
        <v>27</v>
      </c>
    </row>
    <row r="39" spans="5:8" ht="12.75">
      <c r="E39">
        <f t="shared" si="0"/>
        <v>24</v>
      </c>
      <c r="F39" s="10">
        <f>[1]!SIM_rand(-F38)</f>
        <v>0.6893478631973267</v>
      </c>
      <c r="G39" s="11">
        <f>[2]!RV_SIM(TS1_Base,-F39)</f>
        <v>14.612587605938575</v>
      </c>
      <c r="H39" s="11">
        <f t="shared" si="1"/>
        <v>15</v>
      </c>
    </row>
    <row r="40" spans="5:8" ht="12.75">
      <c r="E40">
        <f t="shared" si="0"/>
        <v>25</v>
      </c>
      <c r="F40" s="10">
        <f>[1]!SIM_rand(-F39)</f>
        <v>0.018878459930419922</v>
      </c>
      <c r="G40" s="11">
        <f>[2]!RV_SIM(TS1_Base,-F40)</f>
        <v>22.42238591858614</v>
      </c>
      <c r="H40" s="11">
        <f t="shared" si="1"/>
        <v>22</v>
      </c>
    </row>
    <row r="41" spans="5:8" ht="12.75">
      <c r="E41">
        <f t="shared" si="0"/>
        <v>26</v>
      </c>
      <c r="F41" s="10">
        <f>[1]!SIM_rand(-F40)</f>
        <v>0.3030938506126404</v>
      </c>
      <c r="G41" s="11">
        <f>[2]!RV_SIM(TS1_Base,-F41)</f>
        <v>17.976848355026537</v>
      </c>
      <c r="H41" s="11">
        <f t="shared" si="1"/>
        <v>18</v>
      </c>
    </row>
    <row r="42" spans="5:8" ht="12.75">
      <c r="E42">
        <f t="shared" si="0"/>
        <v>27</v>
      </c>
      <c r="F42" s="10">
        <f>[1]!SIM_rand(-F41)</f>
        <v>0.08006566762924194</v>
      </c>
      <c r="G42" s="11">
        <f>[2]!RV_SIM(TS1_Base,-F42)</f>
        <v>27.37603633197087</v>
      </c>
      <c r="H42" s="11">
        <f t="shared" si="1"/>
        <v>27</v>
      </c>
    </row>
    <row r="43" spans="5:8" ht="12.75">
      <c r="E43">
        <f t="shared" si="0"/>
        <v>28</v>
      </c>
      <c r="F43" s="10">
        <f>[1]!SIM_rand(-F42)</f>
        <v>0.6826803684234619</v>
      </c>
      <c r="G43" s="11">
        <f>[2]!RV_SIM(TS1_Base,-F43)</f>
        <v>30.26750859360565</v>
      </c>
      <c r="H43" s="11">
        <f t="shared" si="1"/>
        <v>30</v>
      </c>
    </row>
    <row r="44" spans="5:8" ht="12.75">
      <c r="E44">
        <f t="shared" si="0"/>
        <v>29</v>
      </c>
      <c r="F44" s="10">
        <f>[1]!SIM_rand(-F43)</f>
        <v>0.8539444208145142</v>
      </c>
      <c r="G44" s="11">
        <f>[2]!RV_SIM(TS1_Base,-F44)</f>
        <v>29.614373798403697</v>
      </c>
      <c r="H44" s="11">
        <f t="shared" si="1"/>
        <v>30</v>
      </c>
    </row>
    <row r="45" spans="5:8" ht="12.75">
      <c r="E45">
        <f t="shared" si="0"/>
        <v>30</v>
      </c>
      <c r="F45" s="10">
        <f>[1]!SIM_rand(-F44)</f>
        <v>0.8219637870788574</v>
      </c>
      <c r="G45" s="11">
        <f>[2]!RV_SIM(TS1_Base,-F45)</f>
        <v>30.12823788556502</v>
      </c>
      <c r="H45" s="11">
        <f t="shared" si="1"/>
        <v>30</v>
      </c>
    </row>
    <row r="46" spans="5:8" ht="12.75">
      <c r="E46">
        <f t="shared" si="0"/>
        <v>31</v>
      </c>
      <c r="F46" s="10">
        <f>[1]!SIM_rand(-F45)</f>
        <v>0.8474711179733276</v>
      </c>
      <c r="G46" s="11">
        <f>[2]!RV_SIM(TS1_Base,-F46)</f>
        <v>30.340290925654635</v>
      </c>
      <c r="H46" s="11">
        <f t="shared" si="1"/>
        <v>30</v>
      </c>
    </row>
    <row r="47" spans="5:8" ht="12.75">
      <c r="E47">
        <f t="shared" si="0"/>
        <v>32</v>
      </c>
      <c r="F47" s="10">
        <f>[1]!SIM_rand(-F46)</f>
        <v>0.857252836227417</v>
      </c>
      <c r="G47" s="11">
        <f>[2]!RV_SIM(TS1_Base,-F47)</f>
        <v>32.946184896763924</v>
      </c>
      <c r="H47" s="11">
        <f t="shared" si="1"/>
        <v>33</v>
      </c>
    </row>
    <row r="48" spans="5:8" ht="12.75">
      <c r="E48">
        <f t="shared" si="0"/>
        <v>33</v>
      </c>
      <c r="F48" s="10">
        <f>[1]!SIM_rand(-F47)</f>
        <v>0.9439965486526489</v>
      </c>
      <c r="G48" s="11">
        <f>[2]!RV_SIM(TS1_Base,-F48)</f>
        <v>20.976542681687466</v>
      </c>
      <c r="H48" s="11">
        <f t="shared" si="1"/>
        <v>21</v>
      </c>
    </row>
    <row r="49" spans="5:8" ht="12.75">
      <c r="E49">
        <f t="shared" si="0"/>
        <v>34</v>
      </c>
      <c r="F49" s="10">
        <f>[1]!SIM_rand(-F48)</f>
        <v>0.21049880981445312</v>
      </c>
      <c r="G49" s="11">
        <f>[2]!RV_SIM(TS1_Base,-F49)</f>
        <v>20.065128587169035</v>
      </c>
      <c r="H49" s="11">
        <f t="shared" si="1"/>
        <v>20</v>
      </c>
    </row>
    <row r="50" spans="5:8" ht="12.75">
      <c r="E50">
        <f t="shared" si="0"/>
        <v>35</v>
      </c>
      <c r="F50" s="10">
        <f>[1]!SIM_rand(-F49)</f>
        <v>0.16182762384414673</v>
      </c>
      <c r="G50" s="11">
        <f>[2]!RV_SIM(TS1_Base,-F50)</f>
        <v>21.658725394576525</v>
      </c>
      <c r="H50" s="11">
        <f t="shared" si="1"/>
        <v>22</v>
      </c>
    </row>
    <row r="51" spans="5:8" ht="12.75">
      <c r="E51">
        <f t="shared" si="0"/>
        <v>36</v>
      </c>
      <c r="F51" s="10">
        <f>[1]!SIM_rand(-F50)</f>
        <v>0.2519853711128235</v>
      </c>
      <c r="G51" s="11">
        <f>[2]!RV_SIM(TS1_Base,-F51)</f>
        <v>27.141303156844877</v>
      </c>
      <c r="H51" s="11">
        <f t="shared" si="1"/>
        <v>27</v>
      </c>
    </row>
    <row r="52" spans="5:8" ht="12.75">
      <c r="E52">
        <f t="shared" si="0"/>
        <v>37</v>
      </c>
      <c r="F52" s="10">
        <f>[1]!SIM_rand(-F51)</f>
        <v>0.6657692790031433</v>
      </c>
      <c r="G52" s="11">
        <f>[2]!RV_SIM(TS1_Base,-F52)</f>
        <v>23.365896426364376</v>
      </c>
      <c r="H52" s="11">
        <f t="shared" si="1"/>
        <v>23</v>
      </c>
    </row>
    <row r="53" spans="5:8" ht="12.75">
      <c r="E53">
        <f t="shared" si="0"/>
        <v>38</v>
      </c>
      <c r="F53" s="10">
        <f>[1]!SIM_rand(-F52)</f>
        <v>0.37190181016921997</v>
      </c>
      <c r="G53" s="11">
        <f>[2]!RV_SIM(TS1_Base,-F53)</f>
        <v>31.254455590818708</v>
      </c>
      <c r="H53" s="11">
        <f t="shared" si="1"/>
        <v>31</v>
      </c>
    </row>
    <row r="54" spans="5:8" ht="12.75">
      <c r="E54">
        <f t="shared" si="0"/>
        <v>39</v>
      </c>
      <c r="F54" s="10">
        <f>[1]!SIM_rand(-F53)</f>
        <v>0.8945128321647644</v>
      </c>
      <c r="G54" s="11">
        <f>[2]!RV_SIM(TS1_Base,-F54)</f>
        <v>29.9917382076268</v>
      </c>
      <c r="H54" s="11">
        <f t="shared" si="1"/>
        <v>30</v>
      </c>
    </row>
    <row r="55" spans="5:8" ht="12.75">
      <c r="E55">
        <f t="shared" si="0"/>
        <v>40</v>
      </c>
      <c r="F55" s="10">
        <f>[1]!SIM_rand(-F54)</f>
        <v>0.8409445881843567</v>
      </c>
      <c r="G55" s="11">
        <f>[2]!RV_SIM(TS1_Base,-F55)</f>
        <v>24.130481949261593</v>
      </c>
      <c r="H55" s="11">
        <f t="shared" si="1"/>
        <v>24</v>
      </c>
    </row>
    <row r="56" spans="5:8" ht="12.75">
      <c r="E56">
        <f t="shared" si="0"/>
        <v>41</v>
      </c>
      <c r="F56" s="10">
        <f>[1]!SIM_rand(-F55)</f>
        <v>0.43097060918807983</v>
      </c>
      <c r="G56" s="11">
        <f>[2]!RV_SIM(TS1_Base,-F56)</f>
        <v>22.123315303536366</v>
      </c>
      <c r="H56" s="11">
        <f t="shared" si="1"/>
        <v>22</v>
      </c>
    </row>
    <row r="57" spans="5:8" ht="12.75">
      <c r="E57">
        <f t="shared" si="0"/>
        <v>42</v>
      </c>
      <c r="F57" s="10">
        <f>[1]!SIM_rand(-F56)</f>
        <v>0.2825316786766052</v>
      </c>
      <c r="G57" s="11">
        <f>[2]!RV_SIM(TS1_Base,-F57)</f>
        <v>27.4207540315501</v>
      </c>
      <c r="H57" s="11">
        <f t="shared" si="1"/>
        <v>27</v>
      </c>
    </row>
    <row r="58" spans="5:8" ht="12.75">
      <c r="E58">
        <f t="shared" si="0"/>
        <v>43</v>
      </c>
      <c r="F58" s="10">
        <f>[1]!SIM_rand(-F57)</f>
        <v>0.6858605742454529</v>
      </c>
      <c r="G58" s="11">
        <f>[2]!RV_SIM(TS1_Base,-F58)</f>
        <v>33.2988921473479</v>
      </c>
      <c r="H58" s="11">
        <f t="shared" si="1"/>
        <v>33</v>
      </c>
    </row>
    <row r="59" spans="5:8" ht="12.75">
      <c r="E59">
        <f t="shared" si="0"/>
        <v>44</v>
      </c>
      <c r="F59" s="10">
        <f>[1]!SIM_rand(-F58)</f>
        <v>0.9515205025672913</v>
      </c>
      <c r="G59" s="11">
        <f>[2]!RV_SIM(TS1_Base,-F59)</f>
        <v>31.27844180772385</v>
      </c>
      <c r="H59" s="11">
        <f t="shared" si="1"/>
        <v>31</v>
      </c>
    </row>
    <row r="60" spans="5:8" ht="12.75">
      <c r="E60">
        <f t="shared" si="0"/>
        <v>45</v>
      </c>
      <c r="F60" s="10">
        <f>[1]!SIM_rand(-F59)</f>
        <v>0.8953854441642761</v>
      </c>
      <c r="G60" s="11">
        <f>[2]!RV_SIM(TS1_Base,-F60)</f>
        <v>24.57658248384806</v>
      </c>
      <c r="H60" s="11">
        <f t="shared" si="1"/>
        <v>25</v>
      </c>
    </row>
    <row r="61" spans="5:8" ht="12.75">
      <c r="E61">
        <f t="shared" si="0"/>
        <v>46</v>
      </c>
      <c r="F61" s="10">
        <f>[1]!SIM_rand(-F60)</f>
        <v>0.46625643968582153</v>
      </c>
      <c r="G61" s="11">
        <f>[2]!RV_SIM(TS1_Base,-F61)</f>
        <v>26.648231320735075</v>
      </c>
      <c r="H61" s="11">
        <f t="shared" si="1"/>
        <v>27</v>
      </c>
    </row>
    <row r="62" spans="5:8" ht="12.75">
      <c r="E62">
        <f t="shared" si="0"/>
        <v>47</v>
      </c>
      <c r="F62" s="10">
        <f>[1]!SIM_rand(-F61)</f>
        <v>0.629166305065155</v>
      </c>
      <c r="G62" s="11">
        <f>[2]!RV_SIM(TS1_Base,-F62)</f>
        <v>28.134541975860763</v>
      </c>
      <c r="H62" s="11">
        <f t="shared" si="1"/>
        <v>28</v>
      </c>
    </row>
    <row r="63" spans="5:8" ht="12.75">
      <c r="E63">
        <f t="shared" si="0"/>
        <v>48</v>
      </c>
      <c r="F63" s="10">
        <f>[1]!SIM_rand(-F62)</f>
        <v>0.7346404194831848</v>
      </c>
      <c r="G63" s="11">
        <f>[2]!RV_SIM(TS1_Base,-F63)</f>
        <v>24.45894825893883</v>
      </c>
      <c r="H63" s="11">
        <f t="shared" si="1"/>
        <v>24</v>
      </c>
    </row>
    <row r="64" spans="5:8" ht="12.75">
      <c r="E64">
        <f t="shared" si="0"/>
        <v>49</v>
      </c>
      <c r="F64" s="10">
        <f>[1]!SIM_rand(-F63)</f>
        <v>0.45691436529159546</v>
      </c>
      <c r="G64" s="11">
        <f>[2]!RV_SIM(TS1_Base,-F64)</f>
        <v>30.993603154152975</v>
      </c>
      <c r="H64" s="11">
        <f t="shared" si="1"/>
        <v>31</v>
      </c>
    </row>
    <row r="65" spans="5:8" ht="12.75">
      <c r="E65">
        <f t="shared" si="0"/>
        <v>50</v>
      </c>
      <c r="F65" s="10">
        <f>[1]!SIM_rand(-F64)</f>
        <v>0.8846816420555115</v>
      </c>
      <c r="G65" s="11">
        <f>[2]!RV_SIM(TS1_Base,-F65)</f>
        <v>26.52354104662471</v>
      </c>
      <c r="H65" s="11">
        <f t="shared" si="1"/>
        <v>27</v>
      </c>
    </row>
    <row r="66" spans="5:8" ht="12.75">
      <c r="E66">
        <f t="shared" si="0"/>
        <v>51</v>
      </c>
      <c r="F66" s="10">
        <f>[1]!SIM_rand(-F65)</f>
        <v>0.6197057366371155</v>
      </c>
      <c r="G66" s="11">
        <f>[2]!RV_SIM(TS1_Base,-F66)</f>
        <v>18.50244657612392</v>
      </c>
      <c r="H66" s="11">
        <f t="shared" si="1"/>
        <v>19</v>
      </c>
    </row>
    <row r="67" spans="5:8" ht="12.75">
      <c r="E67">
        <f t="shared" si="0"/>
        <v>52</v>
      </c>
      <c r="F67" s="10">
        <f>[1]!SIM_rand(-F66)</f>
        <v>0.09688442945480347</v>
      </c>
      <c r="G67" s="11">
        <f>[2]!RV_SIM(TS1_Base,-F67)</f>
        <v>31.467387654813606</v>
      </c>
      <c r="H67" s="11">
        <f t="shared" si="1"/>
        <v>31</v>
      </c>
    </row>
    <row r="68" spans="5:8" ht="12.75">
      <c r="E68">
        <f t="shared" si="0"/>
        <v>53</v>
      </c>
      <c r="F68" s="10">
        <f>[1]!SIM_rand(-F67)</f>
        <v>0.9020769596099854</v>
      </c>
      <c r="G68" s="11">
        <f>[2]!RV_SIM(TS1_Base,-F68)</f>
        <v>22.753588343129096</v>
      </c>
      <c r="H68" s="11">
        <f t="shared" si="1"/>
        <v>23</v>
      </c>
    </row>
    <row r="69" spans="5:8" ht="12.75">
      <c r="E69">
        <f t="shared" si="0"/>
        <v>54</v>
      </c>
      <c r="F69" s="10">
        <f>[1]!SIM_rand(-F68)</f>
        <v>0.32661402225494385</v>
      </c>
      <c r="G69" s="11">
        <f>[2]!RV_SIM(TS1_Base,-F69)</f>
        <v>22.512638855114663</v>
      </c>
      <c r="H69" s="11">
        <f t="shared" si="1"/>
        <v>23</v>
      </c>
    </row>
    <row r="70" spans="5:8" ht="12.75">
      <c r="E70">
        <f t="shared" si="0"/>
        <v>55</v>
      </c>
      <c r="F70" s="10">
        <f>[1]!SIM_rand(-F69)</f>
        <v>0.30942803621292114</v>
      </c>
      <c r="G70" s="11">
        <f>[2]!RV_SIM(TS1_Base,-F70)</f>
        <v>30.6305722553763</v>
      </c>
      <c r="H70" s="11">
        <f t="shared" si="1"/>
        <v>31</v>
      </c>
    </row>
    <row r="71" spans="5:8" ht="12.75">
      <c r="E71">
        <f t="shared" si="0"/>
        <v>56</v>
      </c>
      <c r="F71" s="10">
        <f>[1]!SIM_rand(-F70)</f>
        <v>0.8699414134025574</v>
      </c>
      <c r="G71" s="11">
        <f>[2]!RV_SIM(TS1_Base,-F71)</f>
        <v>18.943780448570518</v>
      </c>
      <c r="H71" s="11">
        <f t="shared" si="1"/>
        <v>19</v>
      </c>
    </row>
    <row r="72" spans="5:8" ht="12.75">
      <c r="E72">
        <f t="shared" si="0"/>
        <v>57</v>
      </c>
      <c r="F72" s="10">
        <f>[1]!SIM_rand(-F71)</f>
        <v>0.11290103197097778</v>
      </c>
      <c r="G72" s="11">
        <f>[2]!RV_SIM(TS1_Base,-F72)</f>
        <v>19.031847044032112</v>
      </c>
      <c r="H72" s="11">
        <f t="shared" si="1"/>
        <v>19</v>
      </c>
    </row>
    <row r="73" spans="5:8" ht="12.75">
      <c r="E73">
        <f t="shared" si="0"/>
        <v>58</v>
      </c>
      <c r="F73" s="10">
        <f>[1]!SIM_rand(-F72)</f>
        <v>0.11631131172180176</v>
      </c>
      <c r="G73" s="11">
        <f>[2]!RV_SIM(TS1_Base,-F73)</f>
        <v>17.11569741914924</v>
      </c>
      <c r="H73" s="11">
        <f t="shared" si="1"/>
        <v>17</v>
      </c>
    </row>
    <row r="74" spans="5:8" ht="12.75">
      <c r="E74">
        <f t="shared" si="0"/>
        <v>59</v>
      </c>
      <c r="F74" s="10">
        <f>[1]!SIM_rand(-F73)</f>
        <v>0.05741381645202637</v>
      </c>
      <c r="G74" s="11">
        <f>[2]!RV_SIM(TS1_Base,-F74)</f>
        <v>26.201811260431747</v>
      </c>
      <c r="H74" s="11">
        <f t="shared" si="1"/>
        <v>26</v>
      </c>
    </row>
    <row r="75" spans="5:8" ht="12.75">
      <c r="E75">
        <f t="shared" si="0"/>
        <v>60</v>
      </c>
      <c r="F75" s="10">
        <f>[1]!SIM_rand(-F74)</f>
        <v>0.5949752330780029</v>
      </c>
      <c r="G75" s="11">
        <f>[2]!RV_SIM(TS1_Base,-F75)</f>
        <v>30.80831448006636</v>
      </c>
      <c r="H75" s="11">
        <f t="shared" si="1"/>
        <v>31</v>
      </c>
    </row>
    <row r="76" spans="5:8" ht="12.75">
      <c r="E76">
        <f t="shared" si="0"/>
        <v>61</v>
      </c>
      <c r="F76" s="10">
        <f>[1]!SIM_rand(-F75)</f>
        <v>0.8773137331008911</v>
      </c>
      <c r="G76" s="11">
        <f>[2]!RV_SIM(TS1_Base,-F76)</f>
        <v>34.48560877859297</v>
      </c>
      <c r="H76" s="11">
        <f t="shared" si="1"/>
        <v>34</v>
      </c>
    </row>
    <row r="77" spans="5:8" ht="12.75">
      <c r="E77">
        <f t="shared" si="0"/>
        <v>62</v>
      </c>
      <c r="F77" s="10">
        <f>[1]!SIM_rand(-F76)</f>
        <v>0.9710941314697266</v>
      </c>
      <c r="G77" s="11">
        <f>[2]!RV_SIM(TS1_Base,-F77)</f>
        <v>21.506428772153264</v>
      </c>
      <c r="H77" s="11">
        <f t="shared" si="1"/>
        <v>22</v>
      </c>
    </row>
    <row r="78" spans="5:8" ht="12.75">
      <c r="E78">
        <f t="shared" si="0"/>
        <v>63</v>
      </c>
      <c r="F78" s="10">
        <f>[1]!SIM_rand(-F77)</f>
        <v>0.24236524105072021</v>
      </c>
      <c r="G78" s="11">
        <f>[2]!RV_SIM(TS1_Base,-F78)</f>
        <v>32.07686235405214</v>
      </c>
      <c r="H78" s="11">
        <f t="shared" si="1"/>
        <v>32</v>
      </c>
    </row>
    <row r="79" spans="5:8" ht="12.75">
      <c r="E79">
        <f t="shared" si="0"/>
        <v>64</v>
      </c>
      <c r="F79" s="10">
        <f>[1]!SIM_rand(-F78)</f>
        <v>0.9215202927589417</v>
      </c>
      <c r="G79" s="11">
        <f>[2]!RV_SIM(TS1_Base,-F79)</f>
        <v>15.021546484993607</v>
      </c>
      <c r="H79" s="11">
        <f t="shared" si="1"/>
        <v>15</v>
      </c>
    </row>
    <row r="80" spans="5:8" ht="12.75">
      <c r="E80">
        <f t="shared" si="0"/>
        <v>65</v>
      </c>
      <c r="F80" s="10">
        <f>[1]!SIM_rand(-F79)</f>
        <v>0.02298372983932495</v>
      </c>
      <c r="G80" s="11">
        <f>[2]!RV_SIM(TS1_Base,-F80)</f>
        <v>26.916109319868404</v>
      </c>
      <c r="H80" s="11">
        <f t="shared" si="1"/>
        <v>27</v>
      </c>
    </row>
    <row r="81" spans="5:8" ht="12.75">
      <c r="E81">
        <f aca="true" t="shared" si="2" ref="E81:E144">E80+1</f>
        <v>66</v>
      </c>
      <c r="F81" s="10">
        <f>[1]!SIM_rand(-F80)</f>
        <v>0.6492223143577576</v>
      </c>
      <c r="G81" s="11">
        <f>[2]!RV_SIM(TS1_Base,-F81)</f>
        <v>26.76035134921464</v>
      </c>
      <c r="H81" s="11">
        <f aca="true" t="shared" si="3" ref="H81:H144">MAX(ROUND(G81,0),0)</f>
        <v>27</v>
      </c>
    </row>
    <row r="82" spans="5:8" ht="12.75">
      <c r="E82">
        <f t="shared" si="2"/>
        <v>67</v>
      </c>
      <c r="F82" s="10">
        <f>[1]!SIM_rand(-F81)</f>
        <v>0.6376071572303772</v>
      </c>
      <c r="G82" s="11">
        <f>[2]!RV_SIM(TS1_Base,-F82)</f>
        <v>18.830223765489794</v>
      </c>
      <c r="H82" s="11">
        <f t="shared" si="3"/>
        <v>19</v>
      </c>
    </row>
    <row r="83" spans="5:8" ht="12.75">
      <c r="E83">
        <f t="shared" si="2"/>
        <v>68</v>
      </c>
      <c r="F83" s="10">
        <f>[1]!SIM_rand(-F82)</f>
        <v>0.10860985517501831</v>
      </c>
      <c r="G83" s="11">
        <f>[2]!RV_SIM(TS1_Base,-F83)</f>
        <v>16.79285788589284</v>
      </c>
      <c r="H83" s="11">
        <f t="shared" si="3"/>
        <v>17</v>
      </c>
    </row>
    <row r="84" spans="5:8" ht="12.75">
      <c r="E84">
        <f t="shared" si="2"/>
        <v>69</v>
      </c>
      <c r="F84" s="10">
        <f>[1]!SIM_rand(-F83)</f>
        <v>0.0503542423248291</v>
      </c>
      <c r="G84" s="11">
        <f>[2]!RV_SIM(TS1_Base,-F84)</f>
        <v>19.70439335142596</v>
      </c>
      <c r="H84" s="11">
        <f t="shared" si="3"/>
        <v>20</v>
      </c>
    </row>
    <row r="85" spans="5:8" ht="12.75">
      <c r="E85">
        <f t="shared" si="2"/>
        <v>70</v>
      </c>
      <c r="F85" s="10">
        <f>[1]!SIM_rand(-F84)</f>
        <v>0.14477229118347168</v>
      </c>
      <c r="G85" s="11">
        <f>[2]!RV_SIM(TS1_Base,-F85)</f>
        <v>27.900857131491836</v>
      </c>
      <c r="H85" s="11">
        <f t="shared" si="3"/>
        <v>28</v>
      </c>
    </row>
    <row r="86" spans="5:8" ht="12.75">
      <c r="E86">
        <f t="shared" si="2"/>
        <v>71</v>
      </c>
      <c r="F86" s="10">
        <f>[1]!SIM_rand(-F85)</f>
        <v>0.7191005349159241</v>
      </c>
      <c r="G86" s="11">
        <f>[2]!RV_SIM(TS1_Base,-F86)</f>
        <v>21.64089050932569</v>
      </c>
      <c r="H86" s="11">
        <f t="shared" si="3"/>
        <v>22</v>
      </c>
    </row>
    <row r="87" spans="5:8" ht="12.75">
      <c r="E87">
        <f t="shared" si="2"/>
        <v>72</v>
      </c>
      <c r="F87" s="10">
        <f>[1]!SIM_rand(-F86)</f>
        <v>0.2508484721183777</v>
      </c>
      <c r="G87" s="11">
        <f>[2]!RV_SIM(TS1_Base,-F87)</f>
        <v>19.534848400465584</v>
      </c>
      <c r="H87" s="11">
        <f t="shared" si="3"/>
        <v>20</v>
      </c>
    </row>
    <row r="88" spans="5:8" ht="12.75">
      <c r="E88">
        <f t="shared" si="2"/>
        <v>73</v>
      </c>
      <c r="F88" s="10">
        <f>[1]!SIM_rand(-F87)</f>
        <v>0.13719028234481812</v>
      </c>
      <c r="G88" s="11">
        <f>[2]!RV_SIM(TS1_Base,-F88)</f>
        <v>26.189494350471897</v>
      </c>
      <c r="H88" s="11">
        <f t="shared" si="3"/>
        <v>26</v>
      </c>
    </row>
    <row r="89" spans="5:8" ht="12.75">
      <c r="E89">
        <f t="shared" si="2"/>
        <v>74</v>
      </c>
      <c r="F89" s="10">
        <f>[1]!SIM_rand(-F88)</f>
        <v>0.5940201878547668</v>
      </c>
      <c r="G89" s="11">
        <f>[2]!RV_SIM(TS1_Base,-F89)</f>
        <v>15.138084324262266</v>
      </c>
      <c r="H89" s="11">
        <f t="shared" si="3"/>
        <v>15</v>
      </c>
    </row>
    <row r="90" spans="5:8" ht="12.75">
      <c r="E90">
        <f t="shared" si="2"/>
        <v>75</v>
      </c>
      <c r="F90" s="10">
        <f>[1]!SIM_rand(-F89)</f>
        <v>0.024282872676849365</v>
      </c>
      <c r="G90" s="11">
        <f>[2]!RV_SIM(TS1_Base,-F90)</f>
        <v>27.911490625399093</v>
      </c>
      <c r="H90" s="11">
        <f t="shared" si="3"/>
        <v>28</v>
      </c>
    </row>
    <row r="91" spans="5:8" ht="12.75">
      <c r="E91">
        <f t="shared" si="2"/>
        <v>76</v>
      </c>
      <c r="F91" s="10">
        <f>[1]!SIM_rand(-F90)</f>
        <v>0.7198171019554138</v>
      </c>
      <c r="G91" s="11">
        <f>[2]!RV_SIM(TS1_Base,-F91)</f>
        <v>29.96993286687727</v>
      </c>
      <c r="H91" s="11">
        <f t="shared" si="3"/>
        <v>30</v>
      </c>
    </row>
    <row r="92" spans="5:8" ht="12.75">
      <c r="E92">
        <f t="shared" si="2"/>
        <v>77</v>
      </c>
      <c r="F92" s="10">
        <f>[1]!SIM_rand(-F91)</f>
        <v>0.8398852944374084</v>
      </c>
      <c r="G92" s="11">
        <f>[2]!RV_SIM(TS1_Base,-F92)</f>
        <v>21.776919655748237</v>
      </c>
      <c r="H92" s="11">
        <f t="shared" si="3"/>
        <v>22</v>
      </c>
    </row>
    <row r="93" spans="5:8" ht="12.75">
      <c r="E93">
        <f t="shared" si="2"/>
        <v>78</v>
      </c>
      <c r="F93" s="10">
        <f>[1]!SIM_rand(-F92)</f>
        <v>0.25958794355392456</v>
      </c>
      <c r="G93" s="11">
        <f>[2]!RV_SIM(TS1_Base,-F93)</f>
        <v>30.361135639560157</v>
      </c>
      <c r="H93" s="11">
        <f t="shared" si="3"/>
        <v>30</v>
      </c>
    </row>
    <row r="94" spans="5:8" ht="12.75">
      <c r="E94">
        <f t="shared" si="2"/>
        <v>79</v>
      </c>
      <c r="F94" s="10">
        <f>[1]!SIM_rand(-F93)</f>
        <v>0.8581909537315369</v>
      </c>
      <c r="G94" s="11">
        <f>[2]!RV_SIM(TS1_Base,-F94)</f>
        <v>29.781218688790197</v>
      </c>
      <c r="H94" s="11">
        <f t="shared" si="3"/>
        <v>30</v>
      </c>
    </row>
    <row r="95" spans="5:8" ht="12.75">
      <c r="E95">
        <f t="shared" si="2"/>
        <v>80</v>
      </c>
      <c r="F95" s="10">
        <f>[1]!SIM_rand(-F94)</f>
        <v>0.8305254578590393</v>
      </c>
      <c r="G95" s="11">
        <f>[2]!RV_SIM(TS1_Base,-F95)</f>
        <v>25.88673778847747</v>
      </c>
      <c r="H95" s="11">
        <f t="shared" si="3"/>
        <v>26</v>
      </c>
    </row>
    <row r="96" spans="5:8" ht="12.75">
      <c r="E96">
        <f t="shared" si="2"/>
        <v>81</v>
      </c>
      <c r="F96" s="10">
        <f>[1]!SIM_rand(-F95)</f>
        <v>0.570382297039032</v>
      </c>
      <c r="G96" s="11">
        <f>[2]!RV_SIM(TS1_Base,-F96)</f>
        <v>12.19903365266271</v>
      </c>
      <c r="H96" s="11">
        <f t="shared" si="3"/>
        <v>12</v>
      </c>
    </row>
    <row r="97" spans="5:8" ht="12.75">
      <c r="E97">
        <f t="shared" si="2"/>
        <v>82</v>
      </c>
      <c r="F97" s="10">
        <f>[1]!SIM_rand(-F96)</f>
        <v>0.005230724811553955</v>
      </c>
      <c r="G97" s="11">
        <f>[2]!RV_SIM(TS1_Base,-F97)</f>
        <v>24.808152863847923</v>
      </c>
      <c r="H97" s="11">
        <f t="shared" si="3"/>
        <v>25</v>
      </c>
    </row>
    <row r="98" spans="5:8" ht="12.75">
      <c r="E98">
        <f t="shared" si="2"/>
        <v>83</v>
      </c>
      <c r="F98" s="10">
        <f>[1]!SIM_rand(-F97)</f>
        <v>0.48469650745391846</v>
      </c>
      <c r="G98" s="11">
        <f>[2]!RV_SIM(TS1_Base,-F98)</f>
        <v>26.243943242927276</v>
      </c>
      <c r="H98" s="11">
        <f t="shared" si="3"/>
        <v>26</v>
      </c>
    </row>
    <row r="99" spans="5:8" ht="12.75">
      <c r="E99">
        <f t="shared" si="2"/>
        <v>84</v>
      </c>
      <c r="F99" s="10">
        <f>[1]!SIM_rand(-F98)</f>
        <v>0.5982378125190735</v>
      </c>
      <c r="G99" s="11">
        <f>[2]!RV_SIM(TS1_Base,-F99)</f>
        <v>21.02471581807511</v>
      </c>
      <c r="H99" s="11">
        <f t="shared" si="3"/>
        <v>21</v>
      </c>
    </row>
    <row r="100" spans="5:8" ht="12.75">
      <c r="E100">
        <f t="shared" si="2"/>
        <v>85</v>
      </c>
      <c r="F100" s="10">
        <f>[1]!SIM_rand(-F99)</f>
        <v>0.21329015493392944</v>
      </c>
      <c r="G100" s="11">
        <f>[2]!RV_SIM(TS1_Base,-F100)</f>
        <v>22.264425121633767</v>
      </c>
      <c r="H100" s="11">
        <f t="shared" si="3"/>
        <v>22</v>
      </c>
    </row>
    <row r="101" spans="5:8" ht="12.75">
      <c r="E101">
        <f t="shared" si="2"/>
        <v>86</v>
      </c>
      <c r="F101" s="10">
        <f>[1]!SIM_rand(-F100)</f>
        <v>0.2921498417854309</v>
      </c>
      <c r="G101" s="11">
        <f>[2]!RV_SIM(TS1_Base,-F101)</f>
        <v>24.73032481960983</v>
      </c>
      <c r="H101" s="11">
        <f t="shared" si="3"/>
        <v>25</v>
      </c>
    </row>
    <row r="102" spans="5:8" ht="12.75">
      <c r="E102">
        <f t="shared" si="2"/>
        <v>87</v>
      </c>
      <c r="F102" s="10">
        <f>[1]!SIM_rand(-F101)</f>
        <v>0.4784933924674988</v>
      </c>
      <c r="G102" s="11">
        <f>[2]!RV_SIM(TS1_Base,-F102)</f>
        <v>29.80785894316902</v>
      </c>
      <c r="H102" s="11">
        <f t="shared" si="3"/>
        <v>30</v>
      </c>
    </row>
    <row r="103" spans="5:8" ht="12.75">
      <c r="E103">
        <f t="shared" si="2"/>
        <v>88</v>
      </c>
      <c r="F103" s="10">
        <f>[1]!SIM_rand(-F102)</f>
        <v>0.8318676352500916</v>
      </c>
      <c r="G103" s="11">
        <f>[2]!RV_SIM(TS1_Base,-F103)</f>
        <v>16.68555403859019</v>
      </c>
      <c r="H103" s="11">
        <f t="shared" si="3"/>
        <v>17</v>
      </c>
    </row>
    <row r="104" spans="5:8" ht="12.75">
      <c r="E104">
        <f t="shared" si="2"/>
        <v>89</v>
      </c>
      <c r="F104" s="10">
        <f>[1]!SIM_rand(-F103)</f>
        <v>0.048167288303375244</v>
      </c>
      <c r="G104" s="11">
        <f>[2]!RV_SIM(TS1_Base,-F104)</f>
        <v>27.39901698745613</v>
      </c>
      <c r="H104" s="11">
        <f t="shared" si="3"/>
        <v>27</v>
      </c>
    </row>
    <row r="105" spans="5:8" ht="12.75">
      <c r="E105">
        <f t="shared" si="2"/>
        <v>90</v>
      </c>
      <c r="F105" s="10">
        <f>[1]!SIM_rand(-F104)</f>
        <v>0.6843163967132568</v>
      </c>
      <c r="G105" s="11">
        <f>[2]!RV_SIM(TS1_Base,-F105)</f>
        <v>27.23783068864587</v>
      </c>
      <c r="H105" s="11">
        <f t="shared" si="3"/>
        <v>27</v>
      </c>
    </row>
    <row r="106" spans="5:8" ht="12.75">
      <c r="E106">
        <f t="shared" si="2"/>
        <v>91</v>
      </c>
      <c r="F106" s="10">
        <f>[1]!SIM_rand(-F105)</f>
        <v>0.6727668046951294</v>
      </c>
      <c r="G106" s="11">
        <f>[2]!RV_SIM(TS1_Base,-F106)</f>
        <v>23.659422019651505</v>
      </c>
      <c r="H106" s="11">
        <f t="shared" si="3"/>
        <v>24</v>
      </c>
    </row>
    <row r="107" spans="5:8" ht="12.75">
      <c r="E107">
        <f t="shared" si="2"/>
        <v>92</v>
      </c>
      <c r="F107" s="10">
        <f>[1]!SIM_rand(-F106)</f>
        <v>0.3943052291870117</v>
      </c>
      <c r="G107" s="11">
        <f>[2]!RV_SIM(TS1_Base,-F107)</f>
        <v>23.4030616049173</v>
      </c>
      <c r="H107" s="11">
        <f t="shared" si="3"/>
        <v>23</v>
      </c>
    </row>
    <row r="108" spans="5:8" ht="12.75">
      <c r="E108">
        <f t="shared" si="2"/>
        <v>93</v>
      </c>
      <c r="F108" s="10">
        <f>[1]!SIM_rand(-F107)</f>
        <v>0.3747163414955139</v>
      </c>
      <c r="G108" s="11">
        <f>[2]!RV_SIM(TS1_Base,-F108)</f>
        <v>19.809210621494646</v>
      </c>
      <c r="H108" s="11">
        <f t="shared" si="3"/>
        <v>20</v>
      </c>
    </row>
    <row r="109" spans="5:8" ht="12.75">
      <c r="E109">
        <f t="shared" si="2"/>
        <v>94</v>
      </c>
      <c r="F109" s="10">
        <f>[1]!SIM_rand(-F108)</f>
        <v>0.14959830045700073</v>
      </c>
      <c r="G109" s="11">
        <f>[2]!RV_SIM(TS1_Base,-F109)</f>
        <v>23.442905485890993</v>
      </c>
      <c r="H109" s="11">
        <f t="shared" si="3"/>
        <v>23</v>
      </c>
    </row>
    <row r="110" spans="5:8" ht="12.75">
      <c r="E110">
        <f t="shared" si="2"/>
        <v>95</v>
      </c>
      <c r="F110" s="10">
        <f>[1]!SIM_rand(-F109)</f>
        <v>0.37774115800857544</v>
      </c>
      <c r="G110" s="11">
        <f>[2]!RV_SIM(TS1_Base,-F110)</f>
        <v>16.079959265411002</v>
      </c>
      <c r="H110" s="11">
        <f t="shared" si="3"/>
        <v>16</v>
      </c>
    </row>
    <row r="111" spans="5:8" ht="12.75">
      <c r="E111">
        <f t="shared" si="2"/>
        <v>96</v>
      </c>
      <c r="F111" s="10">
        <f>[1]!SIM_rand(-F110)</f>
        <v>0.03721112012863159</v>
      </c>
      <c r="G111" s="11">
        <f>[2]!RV_SIM(TS1_Base,-F111)</f>
        <v>28.149240772621788</v>
      </c>
      <c r="H111" s="11">
        <f t="shared" si="3"/>
        <v>28</v>
      </c>
    </row>
    <row r="112" spans="5:8" ht="12.75">
      <c r="E112">
        <f t="shared" si="2"/>
        <v>97</v>
      </c>
      <c r="F112" s="10">
        <f>[1]!SIM_rand(-F111)</f>
        <v>0.7356030941009521</v>
      </c>
      <c r="G112" s="11">
        <f>[2]!RV_SIM(TS1_Base,-F112)</f>
        <v>32.890768234227906</v>
      </c>
      <c r="H112" s="11">
        <f t="shared" si="3"/>
        <v>33</v>
      </c>
    </row>
    <row r="113" spans="5:8" ht="12.75">
      <c r="E113">
        <f t="shared" si="2"/>
        <v>98</v>
      </c>
      <c r="F113" s="10">
        <f>[1]!SIM_rand(-F112)</f>
        <v>0.9427348375320435</v>
      </c>
      <c r="G113" s="11">
        <f>[2]!RV_SIM(TS1_Base,-F113)</f>
        <v>22.562002219648157</v>
      </c>
      <c r="H113" s="11">
        <f t="shared" si="3"/>
        <v>23</v>
      </c>
    </row>
    <row r="114" spans="5:8" ht="12.75">
      <c r="E114">
        <f t="shared" si="2"/>
        <v>99</v>
      </c>
      <c r="F114" s="10">
        <f>[1]!SIM_rand(-F113)</f>
        <v>0.31291675567626953</v>
      </c>
      <c r="G114" s="11">
        <f>[2]!RV_SIM(TS1_Base,-F114)</f>
        <v>24.89914490019505</v>
      </c>
      <c r="H114" s="11">
        <f t="shared" si="3"/>
        <v>25</v>
      </c>
    </row>
    <row r="115" spans="5:8" ht="12.75">
      <c r="E115">
        <f t="shared" si="2"/>
        <v>100</v>
      </c>
      <c r="F115" s="10">
        <f>[1]!SIM_rand(-F114)</f>
        <v>0.49195343255996704</v>
      </c>
      <c r="G115" s="11">
        <f>[2]!RV_SIM(TS1_Base,-F115)</f>
        <v>27.237435171618593</v>
      </c>
      <c r="H115" s="11">
        <f t="shared" si="3"/>
        <v>27</v>
      </c>
    </row>
    <row r="116" spans="5:8" ht="12.75">
      <c r="E116">
        <f t="shared" si="2"/>
        <v>101</v>
      </c>
      <c r="F116" s="10">
        <f>[1]!SIM_rand(-F115)</f>
        <v>0.672738254070282</v>
      </c>
      <c r="G116" s="11">
        <f>[2]!RV_SIM(TS1_Base,-F116)</f>
        <v>25.133654350078853</v>
      </c>
      <c r="H116" s="11">
        <f t="shared" si="3"/>
        <v>25</v>
      </c>
    </row>
    <row r="117" spans="5:8" ht="12.75">
      <c r="E117">
        <f t="shared" si="2"/>
        <v>102</v>
      </c>
      <c r="F117" s="10">
        <f>[1]!SIM_rand(-F116)</f>
        <v>0.510662853717804</v>
      </c>
      <c r="G117" s="11">
        <f>[2]!RV_SIM(TS1_Base,-F117)</f>
        <v>31.661898677826457</v>
      </c>
      <c r="H117" s="11">
        <f t="shared" si="3"/>
        <v>32</v>
      </c>
    </row>
    <row r="118" spans="5:8" ht="12.75">
      <c r="E118">
        <f t="shared" si="2"/>
        <v>103</v>
      </c>
      <c r="F118" s="10">
        <f>[1]!SIM_rand(-F117)</f>
        <v>0.908632218837738</v>
      </c>
      <c r="G118" s="11">
        <f>[2]!RV_SIM(TS1_Base,-F118)</f>
        <v>26.324992468007252</v>
      </c>
      <c r="H118" s="11">
        <f t="shared" si="3"/>
        <v>26</v>
      </c>
    </row>
    <row r="119" spans="5:8" ht="12.75">
      <c r="E119">
        <f t="shared" si="2"/>
        <v>104</v>
      </c>
      <c r="F119" s="10">
        <f>[1]!SIM_rand(-F118)</f>
        <v>0.6044946312904358</v>
      </c>
      <c r="G119" s="11">
        <f>[2]!RV_SIM(TS1_Base,-F119)</f>
        <v>34.60196029640535</v>
      </c>
      <c r="H119" s="11">
        <f t="shared" si="3"/>
        <v>35</v>
      </c>
    </row>
    <row r="120" spans="5:8" ht="12.75">
      <c r="E120">
        <f t="shared" si="2"/>
        <v>105</v>
      </c>
      <c r="F120" s="10">
        <f>[1]!SIM_rand(-F119)</f>
        <v>0.9725958704948425</v>
      </c>
      <c r="G120" s="11">
        <f>[2]!RV_SIM(TS1_Base,-F120)</f>
        <v>19.27794637645693</v>
      </c>
      <c r="H120" s="11">
        <f t="shared" si="3"/>
        <v>19</v>
      </c>
    </row>
    <row r="121" spans="5:8" ht="12.75">
      <c r="E121">
        <f t="shared" si="2"/>
        <v>106</v>
      </c>
      <c r="F121" s="10">
        <f>[1]!SIM_rand(-F120)</f>
        <v>0.12622672319412231</v>
      </c>
      <c r="G121" s="11">
        <f>[2]!RV_SIM(TS1_Base,-F121)</f>
        <v>23.795058195131777</v>
      </c>
      <c r="H121" s="11">
        <f t="shared" si="3"/>
        <v>24</v>
      </c>
    </row>
    <row r="122" spans="5:8" ht="12.75">
      <c r="E122">
        <f t="shared" si="2"/>
        <v>107</v>
      </c>
      <c r="F122" s="10">
        <f>[1]!SIM_rand(-F121)</f>
        <v>0.40478211641311646</v>
      </c>
      <c r="G122" s="11">
        <f>[2]!RV_SIM(TS1_Base,-F122)</f>
        <v>23.67458971320011</v>
      </c>
      <c r="H122" s="11">
        <f t="shared" si="3"/>
        <v>24</v>
      </c>
    </row>
    <row r="123" spans="5:8" ht="12.75">
      <c r="E123">
        <f t="shared" si="2"/>
        <v>108</v>
      </c>
      <c r="F123" s="10">
        <f>[1]!SIM_rand(-F122)</f>
        <v>0.3954731822013855</v>
      </c>
      <c r="G123" s="11">
        <f>[2]!RV_SIM(TS1_Base,-F123)</f>
        <v>28.749594077583474</v>
      </c>
      <c r="H123" s="11">
        <f t="shared" si="3"/>
        <v>29</v>
      </c>
    </row>
    <row r="124" spans="5:8" ht="12.75">
      <c r="E124">
        <f t="shared" si="2"/>
        <v>109</v>
      </c>
      <c r="F124" s="10">
        <f>[1]!SIM_rand(-F123)</f>
        <v>0.7733482718467712</v>
      </c>
      <c r="G124" s="11">
        <f>[2]!RV_SIM(TS1_Base,-F124)</f>
        <v>31.230804064958605</v>
      </c>
      <c r="H124" s="11">
        <f t="shared" si="3"/>
        <v>31</v>
      </c>
    </row>
    <row r="125" spans="5:8" ht="12.75">
      <c r="E125">
        <f t="shared" si="2"/>
        <v>110</v>
      </c>
      <c r="F125" s="10">
        <f>[1]!SIM_rand(-F124)</f>
        <v>0.8936472535133362</v>
      </c>
      <c r="G125" s="11">
        <f>[2]!RV_SIM(TS1_Base,-F125)</f>
        <v>33.48944428717939</v>
      </c>
      <c r="H125" s="11">
        <f t="shared" si="3"/>
        <v>33</v>
      </c>
    </row>
    <row r="126" spans="5:8" ht="12.75">
      <c r="E126">
        <f t="shared" si="2"/>
        <v>111</v>
      </c>
      <c r="F126" s="10">
        <f>[1]!SIM_rand(-F125)</f>
        <v>0.9552356600761414</v>
      </c>
      <c r="G126" s="11">
        <f>[2]!RV_SIM(TS1_Base,-F126)</f>
        <v>19.3208613776712</v>
      </c>
      <c r="H126" s="11">
        <f t="shared" si="3"/>
        <v>19</v>
      </c>
    </row>
    <row r="127" spans="5:8" ht="12.75">
      <c r="E127">
        <f t="shared" si="2"/>
        <v>112</v>
      </c>
      <c r="F127" s="10">
        <f>[1]!SIM_rand(-F126)</f>
        <v>0.12801438570022583</v>
      </c>
      <c r="G127" s="11">
        <f>[2]!RV_SIM(TS1_Base,-F127)</f>
        <v>36.108136251872295</v>
      </c>
      <c r="H127" s="11">
        <f t="shared" si="3"/>
        <v>36</v>
      </c>
    </row>
    <row r="128" spans="5:8" ht="12.75">
      <c r="E128">
        <f t="shared" si="2"/>
        <v>113</v>
      </c>
      <c r="F128" s="10">
        <f>[1]!SIM_rand(-F127)</f>
        <v>0.9868457913398743</v>
      </c>
      <c r="G128" s="11">
        <f>[2]!RV_SIM(TS1_Base,-F128)</f>
        <v>24.97069164237582</v>
      </c>
      <c r="H128" s="11">
        <f t="shared" si="3"/>
        <v>25</v>
      </c>
    </row>
    <row r="129" spans="5:8" ht="12.75">
      <c r="E129">
        <f t="shared" si="2"/>
        <v>114</v>
      </c>
      <c r="F129" s="10">
        <f>[1]!SIM_rand(-F128)</f>
        <v>0.4976615309715271</v>
      </c>
      <c r="G129" s="11">
        <f>[2]!RV_SIM(TS1_Base,-F129)</f>
        <v>30.313015050156004</v>
      </c>
      <c r="H129" s="11">
        <f t="shared" si="3"/>
        <v>30</v>
      </c>
    </row>
    <row r="130" spans="5:8" ht="12.75">
      <c r="E130">
        <f t="shared" si="2"/>
        <v>115</v>
      </c>
      <c r="F130" s="10">
        <f>[1]!SIM_rand(-F129)</f>
        <v>0.8560189604759216</v>
      </c>
      <c r="G130" s="11">
        <f>[2]!RV_SIM(TS1_Base,-F130)</f>
        <v>17.151086505420093</v>
      </c>
      <c r="H130" s="11">
        <f t="shared" si="3"/>
        <v>17</v>
      </c>
    </row>
    <row r="131" spans="5:8" ht="12.75">
      <c r="E131">
        <f t="shared" si="2"/>
        <v>116</v>
      </c>
      <c r="F131" s="10">
        <f>[1]!SIM_rand(-F130)</f>
        <v>0.05823284387588501</v>
      </c>
      <c r="G131" s="11">
        <f>[2]!RV_SIM(TS1_Base,-F131)</f>
        <v>21.472222502414752</v>
      </c>
      <c r="H131" s="11">
        <f t="shared" si="3"/>
        <v>21</v>
      </c>
    </row>
    <row r="132" spans="5:8" ht="12.75">
      <c r="E132">
        <f t="shared" si="2"/>
        <v>117</v>
      </c>
      <c r="F132" s="10">
        <f>[1]!SIM_rand(-F131)</f>
        <v>0.24023222923278809</v>
      </c>
      <c r="G132" s="11">
        <f>[2]!RV_SIM(TS1_Base,-F132)</f>
        <v>31.132310688103146</v>
      </c>
      <c r="H132" s="11">
        <f t="shared" si="3"/>
        <v>31</v>
      </c>
    </row>
    <row r="133" spans="5:8" ht="12.75">
      <c r="E133">
        <f t="shared" si="2"/>
        <v>118</v>
      </c>
      <c r="F133" s="10">
        <f>[1]!SIM_rand(-F132)</f>
        <v>0.8899875283241272</v>
      </c>
      <c r="G133" s="11">
        <f>[2]!RV_SIM(TS1_Base,-F133)</f>
        <v>29.014239571243415</v>
      </c>
      <c r="H133" s="11">
        <f t="shared" si="3"/>
        <v>29</v>
      </c>
    </row>
    <row r="134" spans="5:8" ht="12.75">
      <c r="E134">
        <f t="shared" si="2"/>
        <v>119</v>
      </c>
      <c r="F134" s="10">
        <f>[1]!SIM_rand(-F133)</f>
        <v>0.7889687418937683</v>
      </c>
      <c r="G134" s="11">
        <f>[2]!RV_SIM(TS1_Base,-F134)</f>
        <v>27.042592343386616</v>
      </c>
      <c r="H134" s="11">
        <f t="shared" si="3"/>
        <v>27</v>
      </c>
    </row>
    <row r="135" spans="5:8" ht="12.75">
      <c r="E135">
        <f t="shared" si="2"/>
        <v>120</v>
      </c>
      <c r="F135" s="10">
        <f>[1]!SIM_rand(-F134)</f>
        <v>0.658553421497345</v>
      </c>
      <c r="G135" s="11">
        <f>[2]!RV_SIM(TS1_Base,-F135)</f>
        <v>24.68915961265401</v>
      </c>
      <c r="H135" s="11">
        <f t="shared" si="3"/>
        <v>25</v>
      </c>
    </row>
    <row r="136" spans="5:8" ht="12.75">
      <c r="E136">
        <f t="shared" si="2"/>
        <v>121</v>
      </c>
      <c r="F136" s="10">
        <f>[1]!SIM_rand(-F135)</f>
        <v>0.475214421749115</v>
      </c>
      <c r="G136" s="11">
        <f>[2]!RV_SIM(TS1_Base,-F136)</f>
        <v>15.917508536924206</v>
      </c>
      <c r="H136" s="11">
        <f t="shared" si="3"/>
        <v>16</v>
      </c>
    </row>
    <row r="137" spans="5:8" ht="12.75">
      <c r="E137">
        <f t="shared" si="2"/>
        <v>122</v>
      </c>
      <c r="F137" s="10">
        <f>[1]!SIM_rand(-F136)</f>
        <v>0.03464692831039429</v>
      </c>
      <c r="G137" s="11">
        <f>[2]!RV_SIM(TS1_Base,-F137)</f>
        <v>31.687357584289682</v>
      </c>
      <c r="H137" s="11">
        <f t="shared" si="3"/>
        <v>32</v>
      </c>
    </row>
    <row r="138" spans="5:8" ht="12.75">
      <c r="E138">
        <f t="shared" si="2"/>
        <v>123</v>
      </c>
      <c r="F138" s="10">
        <f>[1]!SIM_rand(-F137)</f>
        <v>0.9094655513763428</v>
      </c>
      <c r="G138" s="11">
        <f>[2]!RV_SIM(TS1_Base,-F138)</f>
        <v>21.917825672031586</v>
      </c>
      <c r="H138" s="11">
        <f t="shared" si="3"/>
        <v>22</v>
      </c>
    </row>
    <row r="139" spans="5:8" ht="12.75">
      <c r="E139">
        <f t="shared" si="2"/>
        <v>124</v>
      </c>
      <c r="F139" s="10">
        <f>[1]!SIM_rand(-F138)</f>
        <v>0.2688037157058716</v>
      </c>
      <c r="G139" s="11">
        <f>[2]!RV_SIM(TS1_Base,-F139)</f>
        <v>30.63567061254843</v>
      </c>
      <c r="H139" s="11">
        <f t="shared" si="3"/>
        <v>31</v>
      </c>
    </row>
    <row r="140" spans="5:8" ht="12.75">
      <c r="E140">
        <f t="shared" si="2"/>
        <v>125</v>
      </c>
      <c r="F140" s="10">
        <f>[1]!SIM_rand(-F139)</f>
        <v>0.8701570630073547</v>
      </c>
      <c r="G140" s="11">
        <f>[2]!RV_SIM(TS1_Base,-F140)</f>
        <v>24.596559129339752</v>
      </c>
      <c r="H140" s="11">
        <f t="shared" si="3"/>
        <v>25</v>
      </c>
    </row>
    <row r="141" spans="5:8" ht="12.75">
      <c r="E141">
        <f t="shared" si="2"/>
        <v>126</v>
      </c>
      <c r="F141" s="10">
        <f>[1]!SIM_rand(-F140)</f>
        <v>0.4678449034690857</v>
      </c>
      <c r="G141" s="11">
        <f>[2]!RV_SIM(TS1_Base,-F141)</f>
        <v>22.580319333405452</v>
      </c>
      <c r="H141" s="11">
        <f t="shared" si="3"/>
        <v>23</v>
      </c>
    </row>
    <row r="142" spans="5:8" ht="12.75">
      <c r="E142">
        <f t="shared" si="2"/>
        <v>127</v>
      </c>
      <c r="F142" s="10">
        <f>[1]!SIM_rand(-F141)</f>
        <v>0.31421560049057007</v>
      </c>
      <c r="G142" s="11">
        <f>[2]!RV_SIM(TS1_Base,-F142)</f>
        <v>35.08755078980512</v>
      </c>
      <c r="H142" s="11">
        <f t="shared" si="3"/>
        <v>35</v>
      </c>
    </row>
    <row r="143" spans="5:8" ht="12.75">
      <c r="E143">
        <f t="shared" si="2"/>
        <v>128</v>
      </c>
      <c r="F143" s="10">
        <f>[1]!SIM_rand(-F142)</f>
        <v>0.9781789183616638</v>
      </c>
      <c r="G143" s="11">
        <f>[2]!RV_SIM(TS1_Base,-F143)</f>
        <v>26.623552547766323</v>
      </c>
      <c r="H143" s="11">
        <f t="shared" si="3"/>
        <v>27</v>
      </c>
    </row>
    <row r="144" spans="5:8" ht="12.75">
      <c r="E144">
        <f t="shared" si="2"/>
        <v>129</v>
      </c>
      <c r="F144" s="10">
        <f>[1]!SIM_rand(-F143)</f>
        <v>0.6272998452186584</v>
      </c>
      <c r="G144" s="11">
        <f>[2]!RV_SIM(TS1_Base,-F144)</f>
        <v>20.965192880908187</v>
      </c>
      <c r="H144" s="11">
        <f t="shared" si="3"/>
        <v>21</v>
      </c>
    </row>
    <row r="145" spans="5:8" ht="12.75">
      <c r="E145">
        <f aca="true" t="shared" si="4" ref="E145:E208">E144+1</f>
        <v>130</v>
      </c>
      <c r="F145" s="10">
        <f>[1]!SIM_rand(-F144)</f>
        <v>0.20984429121017456</v>
      </c>
      <c r="G145" s="11">
        <f>[2]!RV_SIM(TS1_Base,-F145)</f>
        <v>22.781328816187415</v>
      </c>
      <c r="H145" s="11">
        <f aca="true" t="shared" si="5" ref="H145:H208">MAX(ROUND(G145,0),0)</f>
        <v>23</v>
      </c>
    </row>
    <row r="146" spans="5:8" ht="12.75">
      <c r="E146">
        <f t="shared" si="4"/>
        <v>131</v>
      </c>
      <c r="F146" s="10">
        <f>[1]!SIM_rand(-F145)</f>
        <v>0.3286173939704895</v>
      </c>
      <c r="G146" s="11">
        <f>[2]!RV_SIM(TS1_Base,-F146)</f>
        <v>22.21823804396911</v>
      </c>
      <c r="H146" s="11">
        <f t="shared" si="5"/>
        <v>22</v>
      </c>
    </row>
    <row r="147" spans="5:8" ht="12.75">
      <c r="E147">
        <f t="shared" si="4"/>
        <v>132</v>
      </c>
      <c r="F147" s="10">
        <f>[1]!SIM_rand(-F146)</f>
        <v>0.2889849543571472</v>
      </c>
      <c r="G147" s="11">
        <f>[2]!RV_SIM(TS1_Base,-F147)</f>
        <v>29.086770544980702</v>
      </c>
      <c r="H147" s="11">
        <f t="shared" si="5"/>
        <v>29</v>
      </c>
    </row>
    <row r="148" spans="5:8" ht="12.75">
      <c r="E148">
        <f t="shared" si="4"/>
        <v>133</v>
      </c>
      <c r="F148" s="10">
        <f>[1]!SIM_rand(-F147)</f>
        <v>0.7931370139122009</v>
      </c>
      <c r="G148" s="11">
        <f>[2]!RV_SIM(TS1_Base,-F148)</f>
        <v>27.50341521365113</v>
      </c>
      <c r="H148" s="11">
        <f t="shared" si="5"/>
        <v>28</v>
      </c>
    </row>
    <row r="149" spans="5:8" ht="12.75">
      <c r="E149">
        <f t="shared" si="4"/>
        <v>134</v>
      </c>
      <c r="F149" s="10">
        <f>[1]!SIM_rand(-F148)</f>
        <v>0.6917029023170471</v>
      </c>
      <c r="G149" s="11">
        <f>[2]!RV_SIM(TS1_Base,-F149)</f>
        <v>36.41809879714244</v>
      </c>
      <c r="H149" s="11">
        <f t="shared" si="5"/>
        <v>36</v>
      </c>
    </row>
    <row r="150" spans="5:8" ht="12.75">
      <c r="E150">
        <f t="shared" si="4"/>
        <v>135</v>
      </c>
      <c r="F150" s="10">
        <f>[1]!SIM_rand(-F149)</f>
        <v>0.9888030886650085</v>
      </c>
      <c r="G150" s="11">
        <f>[2]!RV_SIM(TS1_Base,-F150)</f>
        <v>28.280325901883288</v>
      </c>
      <c r="H150" s="11">
        <f t="shared" si="5"/>
        <v>28</v>
      </c>
    </row>
    <row r="151" spans="5:8" ht="12.75">
      <c r="E151">
        <f t="shared" si="4"/>
        <v>136</v>
      </c>
      <c r="F151" s="10">
        <f>[1]!SIM_rand(-F150)</f>
        <v>0.7441089749336243</v>
      </c>
      <c r="G151" s="11">
        <f>[2]!RV_SIM(TS1_Base,-F151)</f>
        <v>27.10841805083612</v>
      </c>
      <c r="H151" s="11">
        <f t="shared" si="5"/>
        <v>27</v>
      </c>
    </row>
    <row r="152" spans="5:8" ht="12.75">
      <c r="E152">
        <f t="shared" si="4"/>
        <v>137</v>
      </c>
      <c r="F152" s="10">
        <f>[1]!SIM_rand(-F151)</f>
        <v>0.6633719801902771</v>
      </c>
      <c r="G152" s="11">
        <f>[2]!RV_SIM(TS1_Base,-F152)</f>
        <v>34.803321529802346</v>
      </c>
      <c r="H152" s="11">
        <f t="shared" si="5"/>
        <v>35</v>
      </c>
    </row>
    <row r="153" spans="5:8" ht="12.75">
      <c r="E153">
        <f t="shared" si="4"/>
        <v>138</v>
      </c>
      <c r="F153" s="10">
        <f>[1]!SIM_rand(-F152)</f>
        <v>0.9750409722328186</v>
      </c>
      <c r="G153" s="11">
        <f>[2]!RV_SIM(TS1_Base,-F153)</f>
        <v>33.565881144007456</v>
      </c>
      <c r="H153" s="11">
        <f t="shared" si="5"/>
        <v>34</v>
      </c>
    </row>
    <row r="154" spans="5:8" ht="12.75">
      <c r="E154">
        <f t="shared" si="4"/>
        <v>139</v>
      </c>
      <c r="F154" s="10">
        <f>[1]!SIM_rand(-F153)</f>
        <v>0.9566599726676941</v>
      </c>
      <c r="G154" s="11">
        <f>[2]!RV_SIM(TS1_Base,-F154)</f>
        <v>31.051682578123533</v>
      </c>
      <c r="H154" s="11">
        <f t="shared" si="5"/>
        <v>31</v>
      </c>
    </row>
    <row r="155" spans="5:8" ht="12.75">
      <c r="E155">
        <f t="shared" si="4"/>
        <v>140</v>
      </c>
      <c r="F155" s="10">
        <f>[1]!SIM_rand(-F154)</f>
        <v>0.8869250416755676</v>
      </c>
      <c r="G155" s="11">
        <f>[2]!RV_SIM(TS1_Base,-F155)</f>
        <v>26.21198437421445</v>
      </c>
      <c r="H155" s="11">
        <f t="shared" si="5"/>
        <v>26</v>
      </c>
    </row>
    <row r="156" spans="5:8" ht="12.75">
      <c r="E156">
        <f t="shared" si="4"/>
        <v>141</v>
      </c>
      <c r="F156" s="10">
        <f>[1]!SIM_rand(-F155)</f>
        <v>0.595763623714447</v>
      </c>
      <c r="G156" s="11">
        <f>[2]!RV_SIM(TS1_Base,-F156)</f>
        <v>26.20660146943221</v>
      </c>
      <c r="H156" s="11">
        <f t="shared" si="5"/>
        <v>26</v>
      </c>
    </row>
    <row r="157" spans="5:8" ht="12.75">
      <c r="E157">
        <f t="shared" si="4"/>
        <v>142</v>
      </c>
      <c r="F157" s="10">
        <f>[1]!SIM_rand(-F156)</f>
        <v>0.5953465104103088</v>
      </c>
      <c r="G157" s="11">
        <f>[2]!RV_SIM(TS1_Base,-F157)</f>
        <v>22.982658950488304</v>
      </c>
      <c r="H157" s="11">
        <f t="shared" si="5"/>
        <v>23</v>
      </c>
    </row>
    <row r="158" spans="5:8" ht="12.75">
      <c r="E158">
        <f t="shared" si="4"/>
        <v>143</v>
      </c>
      <c r="F158" s="10">
        <f>[1]!SIM_rand(-F157)</f>
        <v>0.3433019518852234</v>
      </c>
      <c r="G158" s="11">
        <f>[2]!RV_SIM(TS1_Base,-F158)</f>
        <v>21.71080872536722</v>
      </c>
      <c r="H158" s="11">
        <f t="shared" si="5"/>
        <v>22</v>
      </c>
    </row>
    <row r="159" spans="5:8" ht="12.75">
      <c r="E159">
        <f t="shared" si="4"/>
        <v>144</v>
      </c>
      <c r="F159" s="10">
        <f>[1]!SIM_rand(-F158)</f>
        <v>0.2553209662437439</v>
      </c>
      <c r="G159" s="11">
        <f>[2]!RV_SIM(TS1_Base,-F159)</f>
        <v>20.1986723386981</v>
      </c>
      <c r="H159" s="11">
        <f t="shared" si="5"/>
        <v>20</v>
      </c>
    </row>
    <row r="160" spans="5:8" ht="12.75">
      <c r="E160">
        <f t="shared" si="4"/>
        <v>145</v>
      </c>
      <c r="F160" s="10">
        <f>[1]!SIM_rand(-F159)</f>
        <v>0.16846078634262085</v>
      </c>
      <c r="G160" s="11">
        <f>[2]!RV_SIM(TS1_Base,-F160)</f>
        <v>25.269699120241906</v>
      </c>
      <c r="H160" s="11">
        <f t="shared" si="5"/>
        <v>25</v>
      </c>
    </row>
    <row r="161" spans="5:8" ht="12.75">
      <c r="E161">
        <f t="shared" si="4"/>
        <v>146</v>
      </c>
      <c r="F161" s="10">
        <f>[1]!SIM_rand(-F160)</f>
        <v>0.521508514881134</v>
      </c>
      <c r="G161" s="11">
        <f>[2]!RV_SIM(TS1_Base,-F161)</f>
        <v>22.85023252659966</v>
      </c>
      <c r="H161" s="11">
        <f t="shared" si="5"/>
        <v>23</v>
      </c>
    </row>
    <row r="162" spans="5:8" ht="12.75">
      <c r="E162">
        <f t="shared" si="4"/>
        <v>147</v>
      </c>
      <c r="F162" s="10">
        <f>[1]!SIM_rand(-F161)</f>
        <v>0.3336147665977478</v>
      </c>
      <c r="G162" s="11">
        <f>[2]!RV_SIM(TS1_Base,-F162)</f>
        <v>20.80351197767486</v>
      </c>
      <c r="H162" s="11">
        <f t="shared" si="5"/>
        <v>21</v>
      </c>
    </row>
    <row r="163" spans="5:8" ht="12.75">
      <c r="E163">
        <f t="shared" si="4"/>
        <v>148</v>
      </c>
      <c r="F163" s="10">
        <f>[1]!SIM_rand(-F162)</f>
        <v>0.2006511092185974</v>
      </c>
      <c r="G163" s="11">
        <f>[2]!RV_SIM(TS1_Base,-F163)</f>
        <v>18.914604924351583</v>
      </c>
      <c r="H163" s="11">
        <f t="shared" si="5"/>
        <v>19</v>
      </c>
    </row>
    <row r="164" spans="5:8" ht="12.75">
      <c r="E164">
        <f t="shared" si="4"/>
        <v>149</v>
      </c>
      <c r="F164" s="10">
        <f>[1]!SIM_rand(-F163)</f>
        <v>0.11178714036941528</v>
      </c>
      <c r="G164" s="11">
        <f>[2]!RV_SIM(TS1_Base,-F164)</f>
        <v>14.520414611478953</v>
      </c>
      <c r="H164" s="11">
        <f t="shared" si="5"/>
        <v>15</v>
      </c>
    </row>
    <row r="165" spans="5:8" ht="12.75">
      <c r="E165">
        <f t="shared" si="4"/>
        <v>150</v>
      </c>
      <c r="F165" s="10">
        <f>[1]!SIM_rand(-F164)</f>
        <v>0.018044710159301758</v>
      </c>
      <c r="G165" s="11">
        <f>[2]!RV_SIM(TS1_Base,-F165)</f>
        <v>24.21752388418591</v>
      </c>
      <c r="H165" s="11">
        <f t="shared" si="5"/>
        <v>24</v>
      </c>
    </row>
    <row r="166" spans="5:8" ht="12.75">
      <c r="E166">
        <f t="shared" si="4"/>
        <v>151</v>
      </c>
      <c r="F166" s="10">
        <f>[1]!SIM_rand(-F165)</f>
        <v>0.43782132863998413</v>
      </c>
      <c r="G166" s="11">
        <f>[2]!RV_SIM(TS1_Base,-F166)</f>
        <v>32.92759646966604</v>
      </c>
      <c r="H166" s="11">
        <f t="shared" si="5"/>
        <v>33</v>
      </c>
    </row>
    <row r="167" spans="5:8" ht="12.75">
      <c r="E167">
        <f t="shared" si="4"/>
        <v>152</v>
      </c>
      <c r="F167" s="10">
        <f>[1]!SIM_rand(-F166)</f>
        <v>0.9435757994651794</v>
      </c>
      <c r="G167" s="11">
        <f>[2]!RV_SIM(TS1_Base,-F167)</f>
        <v>26.396797340016537</v>
      </c>
      <c r="H167" s="11">
        <f t="shared" si="5"/>
        <v>26</v>
      </c>
    </row>
    <row r="168" spans="5:8" ht="12.75">
      <c r="E168">
        <f t="shared" si="4"/>
        <v>153</v>
      </c>
      <c r="F168" s="10">
        <f>[1]!SIM_rand(-F167)</f>
        <v>0.6100154519081116</v>
      </c>
      <c r="G168" s="11">
        <f>[2]!RV_SIM(TS1_Base,-F168)</f>
        <v>26.592917102565437</v>
      </c>
      <c r="H168" s="11">
        <f t="shared" si="5"/>
        <v>27</v>
      </c>
    </row>
    <row r="169" spans="5:8" ht="12.75">
      <c r="E169">
        <f t="shared" si="4"/>
        <v>154</v>
      </c>
      <c r="F169" s="10">
        <f>[1]!SIM_rand(-F168)</f>
        <v>0.6249787211418152</v>
      </c>
      <c r="G169" s="11">
        <f>[2]!RV_SIM(TS1_Base,-F169)</f>
        <v>20.07357875538863</v>
      </c>
      <c r="H169" s="11">
        <f t="shared" si="5"/>
        <v>20</v>
      </c>
    </row>
    <row r="170" spans="5:8" ht="12.75">
      <c r="E170">
        <f t="shared" si="4"/>
        <v>155</v>
      </c>
      <c r="F170" s="10">
        <f>[1]!SIM_rand(-F169)</f>
        <v>0.16224223375320435</v>
      </c>
      <c r="G170" s="11">
        <f>[2]!RV_SIM(TS1_Base,-F170)</f>
        <v>16.992234858466674</v>
      </c>
      <c r="H170" s="11">
        <f t="shared" si="5"/>
        <v>17</v>
      </c>
    </row>
    <row r="171" spans="5:8" ht="12.75">
      <c r="E171">
        <f t="shared" si="4"/>
        <v>156</v>
      </c>
      <c r="F171" s="10">
        <f>[1]!SIM_rand(-F170)</f>
        <v>0.05462723970413208</v>
      </c>
      <c r="G171" s="11">
        <f>[2]!RV_SIM(TS1_Base,-F171)</f>
        <v>23.753733520331558</v>
      </c>
      <c r="H171" s="11">
        <f t="shared" si="5"/>
        <v>24</v>
      </c>
    </row>
    <row r="172" spans="5:8" ht="12.75">
      <c r="E172">
        <f t="shared" si="4"/>
        <v>157</v>
      </c>
      <c r="F172" s="10">
        <f>[1]!SIM_rand(-F171)</f>
        <v>0.4015824794769287</v>
      </c>
      <c r="G172" s="11">
        <f>[2]!RV_SIM(TS1_Base,-F172)</f>
        <v>20.120337086952908</v>
      </c>
      <c r="H172" s="11">
        <f t="shared" si="5"/>
        <v>20</v>
      </c>
    </row>
    <row r="173" spans="5:8" ht="12.75">
      <c r="E173">
        <f t="shared" si="4"/>
        <v>158</v>
      </c>
      <c r="F173" s="10">
        <f>[1]!SIM_rand(-F172)</f>
        <v>0.16454893350601196</v>
      </c>
      <c r="G173" s="11">
        <f>[2]!RV_SIM(TS1_Base,-F173)</f>
        <v>26.067917446058818</v>
      </c>
      <c r="H173" s="11">
        <f t="shared" si="5"/>
        <v>26</v>
      </c>
    </row>
    <row r="174" spans="5:8" ht="12.75">
      <c r="E174">
        <f t="shared" si="4"/>
        <v>159</v>
      </c>
      <c r="F174" s="10">
        <f>[1]!SIM_rand(-F173)</f>
        <v>0.5845640301704407</v>
      </c>
      <c r="G174" s="11">
        <f>[2]!RV_SIM(TS1_Base,-F174)</f>
        <v>26.21643452292922</v>
      </c>
      <c r="H174" s="11">
        <f t="shared" si="5"/>
        <v>26</v>
      </c>
    </row>
    <row r="175" spans="5:8" ht="12.75">
      <c r="E175">
        <f t="shared" si="4"/>
        <v>160</v>
      </c>
      <c r="F175" s="10">
        <f>[1]!SIM_rand(-F174)</f>
        <v>0.5961083769798279</v>
      </c>
      <c r="G175" s="11">
        <f>[2]!RV_SIM(TS1_Base,-F175)</f>
        <v>29.473514926290285</v>
      </c>
      <c r="H175" s="11">
        <f t="shared" si="5"/>
        <v>29</v>
      </c>
    </row>
    <row r="176" spans="5:8" ht="12.75">
      <c r="E176">
        <f t="shared" si="4"/>
        <v>161</v>
      </c>
      <c r="F176" s="10">
        <f>[1]!SIM_rand(-F175)</f>
        <v>0.8145270943641663</v>
      </c>
      <c r="G176" s="11">
        <f>[2]!RV_SIM(TS1_Base,-F176)</f>
        <v>25.314985567676644</v>
      </c>
      <c r="H176" s="11">
        <f t="shared" si="5"/>
        <v>25</v>
      </c>
    </row>
    <row r="177" spans="5:8" ht="12.75">
      <c r="E177">
        <f t="shared" si="4"/>
        <v>162</v>
      </c>
      <c r="F177" s="10">
        <f>[1]!SIM_rand(-F176)</f>
        <v>0.5251156687736511</v>
      </c>
      <c r="G177" s="11">
        <f>[2]!RV_SIM(TS1_Base,-F177)</f>
        <v>32.05290209685653</v>
      </c>
      <c r="H177" s="11">
        <f t="shared" si="5"/>
        <v>32</v>
      </c>
    </row>
    <row r="178" spans="5:8" ht="12.75">
      <c r="E178">
        <f t="shared" si="4"/>
        <v>163</v>
      </c>
      <c r="F178" s="10">
        <f>[1]!SIM_rand(-F177)</f>
        <v>0.9208157658576965</v>
      </c>
      <c r="G178" s="11">
        <f>[2]!RV_SIM(TS1_Base,-F178)</f>
        <v>22.030927041475838</v>
      </c>
      <c r="H178" s="11">
        <f t="shared" si="5"/>
        <v>22</v>
      </c>
    </row>
    <row r="179" spans="5:8" ht="12.75">
      <c r="E179">
        <f t="shared" si="4"/>
        <v>164</v>
      </c>
      <c r="F179" s="10">
        <f>[1]!SIM_rand(-F178)</f>
        <v>0.2763180136680603</v>
      </c>
      <c r="G179" s="11">
        <f>[2]!RV_SIM(TS1_Base,-F179)</f>
        <v>27.631809470134804</v>
      </c>
      <c r="H179" s="11">
        <f t="shared" si="5"/>
        <v>28</v>
      </c>
    </row>
    <row r="180" spans="5:8" ht="12.75">
      <c r="E180">
        <f t="shared" si="4"/>
        <v>165</v>
      </c>
      <c r="F180" s="10">
        <f>[1]!SIM_rand(-F179)</f>
        <v>0.7006816267967224</v>
      </c>
      <c r="G180" s="11">
        <f>[2]!RV_SIM(TS1_Base,-F180)</f>
        <v>34.752362639915866</v>
      </c>
      <c r="H180" s="11">
        <f t="shared" si="5"/>
        <v>35</v>
      </c>
    </row>
    <row r="181" spans="5:8" ht="12.75">
      <c r="E181">
        <f t="shared" si="4"/>
        <v>166</v>
      </c>
      <c r="F181" s="10">
        <f>[1]!SIM_rand(-F180)</f>
        <v>0.9744401574134827</v>
      </c>
      <c r="G181" s="11">
        <f>[2]!RV_SIM(TS1_Base,-F181)</f>
        <v>26.586316743826618</v>
      </c>
      <c r="H181" s="11">
        <f t="shared" si="5"/>
        <v>27</v>
      </c>
    </row>
    <row r="182" spans="5:8" ht="12.75">
      <c r="E182">
        <f t="shared" si="4"/>
        <v>167</v>
      </c>
      <c r="F182" s="10">
        <f>[1]!SIM_rand(-F181)</f>
        <v>0.6244780421257019</v>
      </c>
      <c r="G182" s="11">
        <f>[2]!RV_SIM(TS1_Base,-F182)</f>
        <v>31.012731230366555</v>
      </c>
      <c r="H182" s="11">
        <f t="shared" si="5"/>
        <v>31</v>
      </c>
    </row>
    <row r="183" spans="5:8" ht="12.75">
      <c r="E183">
        <f t="shared" si="4"/>
        <v>168</v>
      </c>
      <c r="F183" s="10">
        <f>[1]!SIM_rand(-F182)</f>
        <v>0.8854239583015442</v>
      </c>
      <c r="G183" s="11">
        <f>[2]!RV_SIM(TS1_Base,-F183)</f>
        <v>26.194488500987855</v>
      </c>
      <c r="H183" s="11">
        <f t="shared" si="5"/>
        <v>26</v>
      </c>
    </row>
    <row r="184" spans="5:8" ht="12.75">
      <c r="E184">
        <f t="shared" si="4"/>
        <v>169</v>
      </c>
      <c r="F184" s="10">
        <f>[1]!SIM_rand(-F183)</f>
        <v>0.5944074988365173</v>
      </c>
      <c r="G184" s="11">
        <f>[2]!RV_SIM(TS1_Base,-F184)</f>
        <v>26.48796478326768</v>
      </c>
      <c r="H184" s="11">
        <f t="shared" si="5"/>
        <v>26</v>
      </c>
    </row>
    <row r="185" spans="5:8" ht="12.75">
      <c r="E185">
        <f t="shared" si="4"/>
        <v>170</v>
      </c>
      <c r="F185" s="10">
        <f>[1]!SIM_rand(-F184)</f>
        <v>0.6169930100440979</v>
      </c>
      <c r="G185" s="11">
        <f>[2]!RV_SIM(TS1_Base,-F185)</f>
        <v>21.23338882568227</v>
      </c>
      <c r="H185" s="11">
        <f t="shared" si="5"/>
        <v>21</v>
      </c>
    </row>
    <row r="186" spans="5:8" ht="12.75">
      <c r="E186">
        <f t="shared" si="4"/>
        <v>171</v>
      </c>
      <c r="F186" s="10">
        <f>[1]!SIM_rand(-F185)</f>
        <v>0.2256280779838562</v>
      </c>
      <c r="G186" s="11">
        <f>[2]!RV_SIM(TS1_Base,-F186)</f>
        <v>22.6734196605672</v>
      </c>
      <c r="H186" s="11">
        <f t="shared" si="5"/>
        <v>23</v>
      </c>
    </row>
    <row r="187" spans="5:8" ht="12.75">
      <c r="E187">
        <f t="shared" si="4"/>
        <v>172</v>
      </c>
      <c r="F187" s="10">
        <f>[1]!SIM_rand(-F186)</f>
        <v>0.3208525776863098</v>
      </c>
      <c r="G187" s="11">
        <f>[2]!RV_SIM(TS1_Base,-F187)</f>
        <v>21.56006009286199</v>
      </c>
      <c r="H187" s="11">
        <f t="shared" si="5"/>
        <v>22</v>
      </c>
    </row>
    <row r="188" spans="5:8" ht="12.75">
      <c r="E188">
        <f t="shared" si="4"/>
        <v>173</v>
      </c>
      <c r="F188" s="10">
        <f>[1]!SIM_rand(-F187)</f>
        <v>0.24573010206222534</v>
      </c>
      <c r="G188" s="11">
        <f>[2]!RV_SIM(TS1_Base,-F188)</f>
        <v>33.165161661885506</v>
      </c>
      <c r="H188" s="11">
        <f t="shared" si="5"/>
        <v>33</v>
      </c>
    </row>
    <row r="189" spans="5:8" ht="12.75">
      <c r="E189">
        <f t="shared" si="4"/>
        <v>174</v>
      </c>
      <c r="F189" s="10">
        <f>[1]!SIM_rand(-F188)</f>
        <v>0.9487689137458801</v>
      </c>
      <c r="G189" s="11">
        <f>[2]!RV_SIM(TS1_Base,-F189)</f>
        <v>36.34354269754142</v>
      </c>
      <c r="H189" s="11">
        <f t="shared" si="5"/>
        <v>36</v>
      </c>
    </row>
    <row r="190" spans="5:8" ht="12.75">
      <c r="E190">
        <f t="shared" si="4"/>
        <v>175</v>
      </c>
      <c r="F190" s="10">
        <f>[1]!SIM_rand(-F189)</f>
        <v>0.9883570075035095</v>
      </c>
      <c r="G190" s="11">
        <f>[2]!RV_SIM(TS1_Base,-F190)</f>
        <v>27.383208607698336</v>
      </c>
      <c r="H190" s="11">
        <f t="shared" si="5"/>
        <v>27</v>
      </c>
    </row>
    <row r="191" spans="5:8" ht="12.75">
      <c r="E191">
        <f t="shared" si="4"/>
        <v>176</v>
      </c>
      <c r="F191" s="10">
        <f>[1]!SIM_rand(-F190)</f>
        <v>0.6831913590431213</v>
      </c>
      <c r="G191" s="11">
        <f>[2]!RV_SIM(TS1_Base,-F191)</f>
        <v>22.128648452426308</v>
      </c>
      <c r="H191" s="11">
        <f t="shared" si="5"/>
        <v>22</v>
      </c>
    </row>
    <row r="192" spans="5:8" ht="12.75">
      <c r="E192">
        <f t="shared" si="4"/>
        <v>177</v>
      </c>
      <c r="F192" s="10">
        <f>[1]!SIM_rand(-F191)</f>
        <v>0.2828924059867859</v>
      </c>
      <c r="G192" s="11">
        <f>[2]!RV_SIM(TS1_Base,-F192)</f>
        <v>23.72068337558699</v>
      </c>
      <c r="H192" s="11">
        <f t="shared" si="5"/>
        <v>24</v>
      </c>
    </row>
    <row r="193" spans="5:8" ht="12.75">
      <c r="E193">
        <f t="shared" si="4"/>
        <v>178</v>
      </c>
      <c r="F193" s="10">
        <f>[1]!SIM_rand(-F192)</f>
        <v>0.3990282416343689</v>
      </c>
      <c r="G193" s="11">
        <f>[2]!RV_SIM(TS1_Base,-F193)</f>
        <v>26.510567101611894</v>
      </c>
      <c r="H193" s="11">
        <f t="shared" si="5"/>
        <v>27</v>
      </c>
    </row>
    <row r="194" spans="5:8" ht="12.75">
      <c r="E194">
        <f t="shared" si="4"/>
        <v>179</v>
      </c>
      <c r="F194" s="10">
        <f>[1]!SIM_rand(-F193)</f>
        <v>0.6187171339988708</v>
      </c>
      <c r="G194" s="11">
        <f>[2]!RV_SIM(TS1_Base,-F194)</f>
        <v>21.74375803772009</v>
      </c>
      <c r="H194" s="11">
        <f t="shared" si="5"/>
        <v>22</v>
      </c>
    </row>
    <row r="195" spans="5:8" ht="12.75">
      <c r="E195">
        <f t="shared" si="4"/>
        <v>180</v>
      </c>
      <c r="F195" s="10">
        <f>[1]!SIM_rand(-F194)</f>
        <v>0.25744301080703735</v>
      </c>
      <c r="G195" s="11">
        <f>[2]!RV_SIM(TS1_Base,-F195)</f>
        <v>26.46131331914299</v>
      </c>
      <c r="H195" s="11">
        <f t="shared" si="5"/>
        <v>26</v>
      </c>
    </row>
    <row r="196" spans="5:8" ht="12.75">
      <c r="E196">
        <f t="shared" si="4"/>
        <v>181</v>
      </c>
      <c r="F196" s="10">
        <f>[1]!SIM_rand(-F195)</f>
        <v>0.6149570345878601</v>
      </c>
      <c r="G196" s="11">
        <f>[2]!RV_SIM(TS1_Base,-F196)</f>
        <v>17.925118183986335</v>
      </c>
      <c r="H196" s="11">
        <f t="shared" si="5"/>
        <v>18</v>
      </c>
    </row>
    <row r="197" spans="5:8" ht="12.75">
      <c r="E197">
        <f t="shared" si="4"/>
        <v>182</v>
      </c>
      <c r="F197" s="10">
        <f>[1]!SIM_rand(-F196)</f>
        <v>0.07853776216506958</v>
      </c>
      <c r="G197" s="11">
        <f>[2]!RV_SIM(TS1_Base,-F197)</f>
        <v>19.239098205874217</v>
      </c>
      <c r="H197" s="11">
        <f t="shared" si="5"/>
        <v>19</v>
      </c>
    </row>
    <row r="198" spans="5:8" ht="12.75">
      <c r="E198">
        <f t="shared" si="4"/>
        <v>183</v>
      </c>
      <c r="F198" s="10">
        <f>[1]!SIM_rand(-F197)</f>
        <v>0.12462353706359863</v>
      </c>
      <c r="G198" s="11">
        <f>[2]!RV_SIM(TS1_Base,-F198)</f>
        <v>24.392789690402267</v>
      </c>
      <c r="H198" s="11">
        <f t="shared" si="5"/>
        <v>24</v>
      </c>
    </row>
    <row r="199" spans="5:8" ht="12.75">
      <c r="E199">
        <f t="shared" si="4"/>
        <v>184</v>
      </c>
      <c r="F199" s="10">
        <f>[1]!SIM_rand(-F198)</f>
        <v>0.45167040824890137</v>
      </c>
      <c r="G199" s="11">
        <f>[2]!RV_SIM(TS1_Base,-F199)</f>
        <v>23.078113815319817</v>
      </c>
      <c r="H199" s="11">
        <f t="shared" si="5"/>
        <v>23</v>
      </c>
    </row>
    <row r="200" spans="5:8" ht="12.75">
      <c r="E200">
        <f t="shared" si="4"/>
        <v>185</v>
      </c>
      <c r="F200" s="10">
        <f>[1]!SIM_rand(-F199)</f>
        <v>0.350349485874176</v>
      </c>
      <c r="G200" s="11">
        <f>[2]!RV_SIM(TS1_Base,-F200)</f>
        <v>23.43123150615261</v>
      </c>
      <c r="H200" s="11">
        <f t="shared" si="5"/>
        <v>23</v>
      </c>
    </row>
    <row r="201" spans="5:8" ht="12.75">
      <c r="E201">
        <f t="shared" si="4"/>
        <v>186</v>
      </c>
      <c r="F201" s="10">
        <f>[1]!SIM_rand(-F200)</f>
        <v>0.3768541216850281</v>
      </c>
      <c r="G201" s="11">
        <f>[2]!RV_SIM(TS1_Base,-F201)</f>
        <v>33.5491673414686</v>
      </c>
      <c r="H201" s="11">
        <f t="shared" si="5"/>
        <v>34</v>
      </c>
    </row>
    <row r="202" spans="5:8" ht="12.75">
      <c r="E202">
        <f t="shared" si="4"/>
        <v>187</v>
      </c>
      <c r="F202" s="10">
        <f>[1]!SIM_rand(-F201)</f>
        <v>0.9563516974449158</v>
      </c>
      <c r="G202" s="11">
        <f>[2]!RV_SIM(TS1_Base,-F202)</f>
        <v>19.386200553877963</v>
      </c>
      <c r="H202" s="11">
        <f t="shared" si="5"/>
        <v>19</v>
      </c>
    </row>
    <row r="203" spans="5:8" ht="12.75">
      <c r="E203">
        <f t="shared" si="4"/>
        <v>188</v>
      </c>
      <c r="F203" s="10">
        <f>[1]!SIM_rand(-F202)</f>
        <v>0.1307697892189026</v>
      </c>
      <c r="G203" s="11">
        <f>[2]!RV_SIM(TS1_Base,-F203)</f>
        <v>30.888423105466778</v>
      </c>
      <c r="H203" s="11">
        <f t="shared" si="5"/>
        <v>31</v>
      </c>
    </row>
    <row r="204" spans="5:8" ht="12.75">
      <c r="E204">
        <f t="shared" si="4"/>
        <v>189</v>
      </c>
      <c r="F204" s="10">
        <f>[1]!SIM_rand(-F203)</f>
        <v>0.8805387616157532</v>
      </c>
      <c r="G204" s="11">
        <f>[2]!RV_SIM(TS1_Base,-F204)</f>
        <v>16.023894208940426</v>
      </c>
      <c r="H204" s="11">
        <f t="shared" si="5"/>
        <v>16</v>
      </c>
    </row>
    <row r="205" spans="5:8" ht="12.75">
      <c r="E205">
        <f t="shared" si="4"/>
        <v>190</v>
      </c>
      <c r="F205" s="10">
        <f>[1]!SIM_rand(-F204)</f>
        <v>0.03630918264389038</v>
      </c>
      <c r="G205" s="11">
        <f>[2]!RV_SIM(TS1_Base,-F205)</f>
        <v>29.464643226768306</v>
      </c>
      <c r="H205" s="11">
        <f t="shared" si="5"/>
        <v>29</v>
      </c>
    </row>
    <row r="206" spans="5:8" ht="12.75">
      <c r="E206">
        <f t="shared" si="4"/>
        <v>191</v>
      </c>
      <c r="F206" s="10">
        <f>[1]!SIM_rand(-F205)</f>
        <v>0.8140523433685303</v>
      </c>
      <c r="G206" s="11">
        <f>[2]!RV_SIM(TS1_Base,-F206)</f>
        <v>26.291578891559666</v>
      </c>
      <c r="H206" s="11">
        <f t="shared" si="5"/>
        <v>26</v>
      </c>
    </row>
    <row r="207" spans="5:8" ht="12.75">
      <c r="E207">
        <f t="shared" si="4"/>
        <v>192</v>
      </c>
      <c r="F207" s="10">
        <f>[1]!SIM_rand(-F206)</f>
        <v>0.6019183397293091</v>
      </c>
      <c r="G207" s="11">
        <f>[2]!RV_SIM(TS1_Base,-F207)</f>
        <v>26.95055206094032</v>
      </c>
      <c r="H207" s="11">
        <f t="shared" si="5"/>
        <v>27</v>
      </c>
    </row>
    <row r="208" spans="5:8" ht="12.75">
      <c r="E208">
        <f t="shared" si="4"/>
        <v>193</v>
      </c>
      <c r="F208" s="10">
        <f>[1]!SIM_rand(-F207)</f>
        <v>0.6517724990844727</v>
      </c>
      <c r="G208" s="11">
        <f>[2]!RV_SIM(TS1_Base,-F208)</f>
        <v>26.75030628364813</v>
      </c>
      <c r="H208" s="11">
        <f t="shared" si="5"/>
        <v>27</v>
      </c>
    </row>
    <row r="209" spans="5:8" ht="12.75">
      <c r="E209">
        <f aca="true" t="shared" si="6" ref="E209:E272">E208+1</f>
        <v>194</v>
      </c>
      <c r="F209" s="10">
        <f>[1]!SIM_rand(-F208)</f>
        <v>0.6368535757064819</v>
      </c>
      <c r="G209" s="11">
        <f>[2]!RV_SIM(TS1_Base,-F209)</f>
        <v>19.874959150595302</v>
      </c>
      <c r="H209" s="11">
        <f aca="true" t="shared" si="7" ref="H209:H272">MAX(ROUND(G209,0),0)</f>
        <v>20</v>
      </c>
    </row>
    <row r="210" spans="5:8" ht="12.75">
      <c r="E210">
        <f t="shared" si="6"/>
        <v>195</v>
      </c>
      <c r="F210" s="10">
        <f>[1]!SIM_rand(-F209)</f>
        <v>0.1526796817779541</v>
      </c>
      <c r="G210" s="11">
        <f>[2]!RV_SIM(TS1_Base,-F210)</f>
        <v>26.352780682257958</v>
      </c>
      <c r="H210" s="11">
        <f t="shared" si="7"/>
        <v>26</v>
      </c>
    </row>
    <row r="211" spans="5:8" ht="12.75">
      <c r="E211">
        <f t="shared" si="6"/>
        <v>196</v>
      </c>
      <c r="F211" s="10">
        <f>[1]!SIM_rand(-F210)</f>
        <v>0.606633722782135</v>
      </c>
      <c r="G211" s="11">
        <f>[2]!RV_SIM(TS1_Base,-F211)</f>
        <v>26.805442326051626</v>
      </c>
      <c r="H211" s="11">
        <f t="shared" si="7"/>
        <v>27</v>
      </c>
    </row>
    <row r="212" spans="5:8" ht="12.75">
      <c r="E212">
        <f t="shared" si="6"/>
        <v>197</v>
      </c>
      <c r="F212" s="10">
        <f>[1]!SIM_rand(-F211)</f>
        <v>0.6409832835197449</v>
      </c>
      <c r="G212" s="11">
        <f>[2]!RV_SIM(TS1_Base,-F212)</f>
        <v>18.4956172423542</v>
      </c>
      <c r="H212" s="11">
        <f t="shared" si="7"/>
        <v>18</v>
      </c>
    </row>
    <row r="213" spans="5:8" ht="12.75">
      <c r="E213">
        <f t="shared" si="6"/>
        <v>198</v>
      </c>
      <c r="F213" s="10">
        <f>[1]!SIM_rand(-F212)</f>
        <v>0.09665042161941528</v>
      </c>
      <c r="G213" s="11">
        <f>[2]!RV_SIM(TS1_Base,-F213)</f>
        <v>23.489998213481098</v>
      </c>
      <c r="H213" s="11">
        <f t="shared" si="7"/>
        <v>23</v>
      </c>
    </row>
    <row r="214" spans="5:8" ht="12.75">
      <c r="E214">
        <f t="shared" si="6"/>
        <v>199</v>
      </c>
      <c r="F214" s="10">
        <f>[1]!SIM_rand(-F213)</f>
        <v>0.38132596015930176</v>
      </c>
      <c r="G214" s="11">
        <f>[2]!RV_SIM(TS1_Base,-F214)</f>
        <v>21.182985207527373</v>
      </c>
      <c r="H214" s="11">
        <f t="shared" si="7"/>
        <v>21</v>
      </c>
    </row>
    <row r="215" spans="5:8" ht="12.75">
      <c r="E215">
        <f t="shared" si="6"/>
        <v>200</v>
      </c>
      <c r="F215" s="10">
        <f>[1]!SIM_rand(-F214)</f>
        <v>0.22261148691177368</v>
      </c>
      <c r="G215" s="11">
        <f>[2]!RV_SIM(TS1_Base,-F215)</f>
        <v>26.92028892764942</v>
      </c>
      <c r="H215" s="11">
        <f t="shared" si="7"/>
        <v>27</v>
      </c>
    </row>
    <row r="216" spans="5:8" ht="12.75">
      <c r="E216">
        <f t="shared" si="6"/>
        <v>201</v>
      </c>
      <c r="F216" s="10">
        <f>[1]!SIM_rand(-F215)</f>
        <v>0.6495321393013</v>
      </c>
      <c r="G216" s="11">
        <f>[2]!RV_SIM(TS1_Base,-F216)</f>
        <v>19.025108102713332</v>
      </c>
      <c r="H216" s="11">
        <f t="shared" si="7"/>
        <v>19</v>
      </c>
    </row>
    <row r="217" spans="5:8" ht="12.75">
      <c r="E217">
        <f t="shared" si="6"/>
        <v>202</v>
      </c>
      <c r="F217" s="10">
        <f>[1]!SIM_rand(-F216)</f>
        <v>0.11604779958724976</v>
      </c>
      <c r="G217" s="11">
        <f>[2]!RV_SIM(TS1_Base,-F217)</f>
        <v>29.865218265057106</v>
      </c>
      <c r="H217" s="11">
        <f t="shared" si="7"/>
        <v>30</v>
      </c>
    </row>
    <row r="218" spans="5:8" ht="12.75">
      <c r="E218">
        <f t="shared" si="6"/>
        <v>203</v>
      </c>
      <c r="F218" s="10">
        <f>[1]!SIM_rand(-F217)</f>
        <v>0.8347342014312744</v>
      </c>
      <c r="G218" s="11">
        <f>[2]!RV_SIM(TS1_Base,-F218)</f>
        <v>23.08564719512907</v>
      </c>
      <c r="H218" s="11">
        <f t="shared" si="7"/>
        <v>23</v>
      </c>
    </row>
    <row r="219" spans="5:8" ht="12.75">
      <c r="E219">
        <f t="shared" si="6"/>
        <v>204</v>
      </c>
      <c r="F219" s="10">
        <f>[1]!SIM_rand(-F218)</f>
        <v>0.35090792179107666</v>
      </c>
      <c r="G219" s="11">
        <f>[2]!RV_SIM(TS1_Base,-F219)</f>
        <v>21.306934152903032</v>
      </c>
      <c r="H219" s="11">
        <f t="shared" si="7"/>
        <v>21</v>
      </c>
    </row>
    <row r="220" spans="5:8" ht="12.75">
      <c r="E220">
        <f t="shared" si="6"/>
        <v>205</v>
      </c>
      <c r="F220" s="10">
        <f>[1]!SIM_rand(-F219)</f>
        <v>0.23007088899612427</v>
      </c>
      <c r="G220" s="11">
        <f>[2]!RV_SIM(TS1_Base,-F220)</f>
        <v>27.07057820316078</v>
      </c>
      <c r="H220" s="11">
        <f t="shared" si="7"/>
        <v>27</v>
      </c>
    </row>
    <row r="221" spans="5:8" ht="12.75">
      <c r="E221">
        <f t="shared" si="6"/>
        <v>206</v>
      </c>
      <c r="F221" s="10">
        <f>[1]!SIM_rand(-F220)</f>
        <v>0.660605251789093</v>
      </c>
      <c r="G221" s="11">
        <f>[2]!RV_SIM(TS1_Base,-F221)</f>
        <v>28.879069806436892</v>
      </c>
      <c r="H221" s="11">
        <f t="shared" si="7"/>
        <v>29</v>
      </c>
    </row>
    <row r="222" spans="5:8" ht="12.75">
      <c r="E222">
        <f t="shared" si="6"/>
        <v>207</v>
      </c>
      <c r="F222" s="10">
        <f>[1]!SIM_rand(-F221)</f>
        <v>0.7810706496238708</v>
      </c>
      <c r="G222" s="11">
        <f>[2]!RV_SIM(TS1_Base,-F222)</f>
        <v>14.770441738478732</v>
      </c>
      <c r="H222" s="11">
        <f t="shared" si="7"/>
        <v>15</v>
      </c>
    </row>
    <row r="223" spans="5:8" ht="12.75">
      <c r="E223">
        <f t="shared" si="6"/>
        <v>208</v>
      </c>
      <c r="F223" s="10">
        <f>[1]!SIM_rand(-F222)</f>
        <v>0.020382463932037354</v>
      </c>
      <c r="G223" s="11">
        <f>[2]!RV_SIM(TS1_Base,-F223)</f>
        <v>26.242970876652837</v>
      </c>
      <c r="H223" s="11">
        <f t="shared" si="7"/>
        <v>26</v>
      </c>
    </row>
    <row r="224" spans="5:8" ht="12.75">
      <c r="E224">
        <f t="shared" si="6"/>
        <v>209</v>
      </c>
      <c r="F224" s="10">
        <f>[1]!SIM_rand(-F223)</f>
        <v>0.5981625914573669</v>
      </c>
      <c r="G224" s="11">
        <f>[2]!RV_SIM(TS1_Base,-F224)</f>
        <v>27.52371136809194</v>
      </c>
      <c r="H224" s="11">
        <f t="shared" si="7"/>
        <v>28</v>
      </c>
    </row>
    <row r="225" spans="5:8" ht="12.75">
      <c r="E225">
        <f t="shared" si="6"/>
        <v>210</v>
      </c>
      <c r="F225" s="10">
        <f>[1]!SIM_rand(-F224)</f>
        <v>0.6931300759315491</v>
      </c>
      <c r="G225" s="11">
        <f>[2]!RV_SIM(TS1_Base,-F225)</f>
        <v>21.387766196307105</v>
      </c>
      <c r="H225" s="11">
        <f t="shared" si="7"/>
        <v>21</v>
      </c>
    </row>
    <row r="226" spans="5:8" ht="12.75">
      <c r="E226">
        <f t="shared" si="6"/>
        <v>211</v>
      </c>
      <c r="F226" s="10">
        <f>[1]!SIM_rand(-F225)</f>
        <v>0.23500984907150269</v>
      </c>
      <c r="G226" s="11">
        <f>[2]!RV_SIM(TS1_Base,-F226)</f>
        <v>23.137437378132763</v>
      </c>
      <c r="H226" s="11">
        <f t="shared" si="7"/>
        <v>23</v>
      </c>
    </row>
    <row r="227" spans="5:8" ht="12.75">
      <c r="E227">
        <f t="shared" si="6"/>
        <v>212</v>
      </c>
      <c r="F227" s="10">
        <f>[1]!SIM_rand(-F226)</f>
        <v>0.354755699634552</v>
      </c>
      <c r="G227" s="11">
        <f>[2]!RV_SIM(TS1_Base,-F227)</f>
        <v>20.09720482971578</v>
      </c>
      <c r="H227" s="11">
        <f t="shared" si="7"/>
        <v>20</v>
      </c>
    </row>
    <row r="228" spans="5:8" ht="12.75">
      <c r="E228">
        <f t="shared" si="6"/>
        <v>213</v>
      </c>
      <c r="F228" s="10">
        <f>[1]!SIM_rand(-F227)</f>
        <v>0.16340512037277222</v>
      </c>
      <c r="G228" s="11">
        <f>[2]!RV_SIM(TS1_Base,-F228)</f>
        <v>24.793693054312527</v>
      </c>
      <c r="H228" s="11">
        <f t="shared" si="7"/>
        <v>25</v>
      </c>
    </row>
    <row r="229" spans="5:8" ht="12.75">
      <c r="E229">
        <f t="shared" si="6"/>
        <v>214</v>
      </c>
      <c r="F229" s="10">
        <f>[1]!SIM_rand(-F228)</f>
        <v>0.4835436940193176</v>
      </c>
      <c r="G229" s="11">
        <f>[2]!RV_SIM(TS1_Base,-F229)</f>
        <v>28.751941818785</v>
      </c>
      <c r="H229" s="11">
        <f t="shared" si="7"/>
        <v>29</v>
      </c>
    </row>
    <row r="230" spans="5:8" ht="12.75">
      <c r="E230">
        <f t="shared" si="6"/>
        <v>215</v>
      </c>
      <c r="F230" s="10">
        <f>[1]!SIM_rand(-F229)</f>
        <v>0.7734896540641785</v>
      </c>
      <c r="G230" s="11">
        <f>[2]!RV_SIM(TS1_Base,-F230)</f>
        <v>25.723545509756434</v>
      </c>
      <c r="H230" s="11">
        <f t="shared" si="7"/>
        <v>26</v>
      </c>
    </row>
    <row r="231" spans="5:8" ht="12.75">
      <c r="E231">
        <f t="shared" si="6"/>
        <v>216</v>
      </c>
      <c r="F231" s="10">
        <f>[1]!SIM_rand(-F230)</f>
        <v>0.5575297474861145</v>
      </c>
      <c r="G231" s="11">
        <f>[2]!RV_SIM(TS1_Base,-F231)</f>
        <v>21.150309845686728</v>
      </c>
      <c r="H231" s="11">
        <f t="shared" si="7"/>
        <v>21</v>
      </c>
    </row>
    <row r="232" spans="5:8" ht="12.75">
      <c r="E232">
        <f t="shared" si="6"/>
        <v>217</v>
      </c>
      <c r="F232" s="10">
        <f>[1]!SIM_rand(-F231)</f>
        <v>0.2206682562828064</v>
      </c>
      <c r="G232" s="11">
        <f>[2]!RV_SIM(TS1_Base,-F232)</f>
        <v>26.016705397399534</v>
      </c>
      <c r="H232" s="11">
        <f t="shared" si="7"/>
        <v>26</v>
      </c>
    </row>
    <row r="233" spans="5:8" ht="12.75">
      <c r="E233">
        <f t="shared" si="6"/>
        <v>218</v>
      </c>
      <c r="F233" s="10">
        <f>[1]!SIM_rand(-F232)</f>
        <v>0.5805657505989075</v>
      </c>
      <c r="G233" s="11">
        <f>[2]!RV_SIM(TS1_Base,-F233)</f>
        <v>18.586607534186214</v>
      </c>
      <c r="H233" s="11">
        <f t="shared" si="7"/>
        <v>19</v>
      </c>
    </row>
    <row r="234" spans="5:8" ht="12.75">
      <c r="E234">
        <f t="shared" si="6"/>
        <v>219</v>
      </c>
      <c r="F234" s="10">
        <f>[1]!SIM_rand(-F233)</f>
        <v>0.09980243444442749</v>
      </c>
      <c r="G234" s="11">
        <f>[2]!RV_SIM(TS1_Base,-F234)</f>
        <v>26.01064087091456</v>
      </c>
      <c r="H234" s="11">
        <f t="shared" si="7"/>
        <v>26</v>
      </c>
    </row>
    <row r="235" spans="5:8" ht="12.75">
      <c r="E235">
        <f t="shared" si="6"/>
        <v>220</v>
      </c>
      <c r="F235" s="10">
        <f>[1]!SIM_rand(-F234)</f>
        <v>0.5800917148590088</v>
      </c>
      <c r="G235" s="11">
        <f>[2]!RV_SIM(TS1_Base,-F235)</f>
        <v>16.6986041242633</v>
      </c>
      <c r="H235" s="11">
        <f t="shared" si="7"/>
        <v>17</v>
      </c>
    </row>
    <row r="236" spans="5:8" ht="12.75">
      <c r="E236">
        <f t="shared" si="6"/>
        <v>221</v>
      </c>
      <c r="F236" s="10">
        <f>[1]!SIM_rand(-F235)</f>
        <v>0.048429131507873535</v>
      </c>
      <c r="G236" s="11">
        <f>[2]!RV_SIM(TS1_Base,-F236)</f>
        <v>31.85819390233057</v>
      </c>
      <c r="H236" s="11">
        <f t="shared" si="7"/>
        <v>32</v>
      </c>
    </row>
    <row r="237" spans="5:8" ht="12.75">
      <c r="E237">
        <f t="shared" si="6"/>
        <v>222</v>
      </c>
      <c r="F237" s="10">
        <f>[1]!SIM_rand(-F236)</f>
        <v>0.9149119853973389</v>
      </c>
      <c r="G237" s="11">
        <f>[2]!RV_SIM(TS1_Base,-F237)</f>
        <v>21.650925889535905</v>
      </c>
      <c r="H237" s="11">
        <f t="shared" si="7"/>
        <v>22</v>
      </c>
    </row>
    <row r="238" spans="5:8" ht="12.75">
      <c r="E238">
        <f t="shared" si="6"/>
        <v>223</v>
      </c>
      <c r="F238" s="10">
        <f>[1]!SIM_rand(-F237)</f>
        <v>0.2514878511428833</v>
      </c>
      <c r="G238" s="11">
        <f>[2]!RV_SIM(TS1_Base,-F238)</f>
        <v>35.259628475579795</v>
      </c>
      <c r="H238" s="11">
        <f t="shared" si="7"/>
        <v>35</v>
      </c>
    </row>
    <row r="239" spans="5:8" ht="12.75">
      <c r="E239">
        <f t="shared" si="6"/>
        <v>224</v>
      </c>
      <c r="F239" s="10">
        <f>[1]!SIM_rand(-F238)</f>
        <v>0.9799116253852844</v>
      </c>
      <c r="G239" s="11">
        <f>[2]!RV_SIM(TS1_Base,-F239)</f>
        <v>19.150063363200147</v>
      </c>
      <c r="H239" s="11">
        <f t="shared" si="7"/>
        <v>19</v>
      </c>
    </row>
    <row r="240" spans="5:8" ht="12.75">
      <c r="E240">
        <f t="shared" si="6"/>
        <v>225</v>
      </c>
      <c r="F240" s="10">
        <f>[1]!SIM_rand(-F239)</f>
        <v>0.12100309133529663</v>
      </c>
      <c r="G240" s="11">
        <f>[2]!RV_SIM(TS1_Base,-F240)</f>
        <v>29.381327777676894</v>
      </c>
      <c r="H240" s="11">
        <f t="shared" si="7"/>
        <v>29</v>
      </c>
    </row>
    <row r="241" spans="5:8" ht="12.75">
      <c r="E241">
        <f t="shared" si="6"/>
        <v>226</v>
      </c>
      <c r="F241" s="10">
        <f>[1]!SIM_rand(-F240)</f>
        <v>0.8095571994781494</v>
      </c>
      <c r="G241" s="11">
        <f>[2]!RV_SIM(TS1_Base,-F241)</f>
        <v>19.71353406097256</v>
      </c>
      <c r="H241" s="11">
        <f t="shared" si="7"/>
        <v>20</v>
      </c>
    </row>
    <row r="242" spans="5:8" ht="12.75">
      <c r="E242">
        <f t="shared" si="6"/>
        <v>227</v>
      </c>
      <c r="F242" s="10">
        <f>[1]!SIM_rand(-F241)</f>
        <v>0.14518892765045166</v>
      </c>
      <c r="G242" s="11">
        <f>[2]!RV_SIM(TS1_Base,-F242)</f>
        <v>17.586660504871816</v>
      </c>
      <c r="H242" s="11">
        <f t="shared" si="7"/>
        <v>18</v>
      </c>
    </row>
    <row r="243" spans="5:8" ht="12.75">
      <c r="E243">
        <f t="shared" si="6"/>
        <v>228</v>
      </c>
      <c r="F243" s="10">
        <f>[1]!SIM_rand(-F242)</f>
        <v>0.0690813660621643</v>
      </c>
      <c r="G243" s="11">
        <f>[2]!RV_SIM(TS1_Base,-F243)</f>
        <v>16.3057291821053</v>
      </c>
      <c r="H243" s="11">
        <f t="shared" si="7"/>
        <v>16</v>
      </c>
    </row>
    <row r="244" spans="5:8" ht="12.75">
      <c r="E244">
        <f t="shared" si="6"/>
        <v>229</v>
      </c>
      <c r="F244" s="10">
        <f>[1]!SIM_rand(-F243)</f>
        <v>0.041030168533325195</v>
      </c>
      <c r="G244" s="11">
        <f>[2]!RV_SIM(TS1_Base,-F244)</f>
        <v>25.96732828946025</v>
      </c>
      <c r="H244" s="11">
        <f t="shared" si="7"/>
        <v>26</v>
      </c>
    </row>
    <row r="245" spans="5:8" ht="12.75">
      <c r="E245">
        <f t="shared" si="6"/>
        <v>230</v>
      </c>
      <c r="F245" s="10">
        <f>[1]!SIM_rand(-F244)</f>
        <v>0.5767028331756592</v>
      </c>
      <c r="G245" s="11">
        <f>[2]!RV_SIM(TS1_Base,-F245)</f>
        <v>23.021909429086605</v>
      </c>
      <c r="H245" s="11">
        <f t="shared" si="7"/>
        <v>23</v>
      </c>
    </row>
    <row r="246" spans="5:8" ht="12.75">
      <c r="E246">
        <f t="shared" si="6"/>
        <v>231</v>
      </c>
      <c r="F246" s="10">
        <f>[1]!SIM_rand(-F245)</f>
        <v>0.34619343280792236</v>
      </c>
      <c r="G246" s="11">
        <f>[2]!RV_SIM(TS1_Base,-F246)</f>
        <v>32.424295248019234</v>
      </c>
      <c r="H246" s="11">
        <f t="shared" si="7"/>
        <v>32</v>
      </c>
    </row>
    <row r="247" spans="5:8" ht="12.75">
      <c r="E247">
        <f t="shared" si="6"/>
        <v>232</v>
      </c>
      <c r="F247" s="10">
        <f>[1]!SIM_rand(-F246)</f>
        <v>0.93120938539505</v>
      </c>
      <c r="G247" s="11">
        <f>[2]!RV_SIM(TS1_Base,-F247)</f>
        <v>27.745273293790493</v>
      </c>
      <c r="H247" s="11">
        <f t="shared" si="7"/>
        <v>28</v>
      </c>
    </row>
    <row r="248" spans="5:8" ht="12.75">
      <c r="E248">
        <f t="shared" si="6"/>
        <v>233</v>
      </c>
      <c r="F248" s="10">
        <f>[1]!SIM_rand(-F247)</f>
        <v>0.7085160613059998</v>
      </c>
      <c r="G248" s="11">
        <f>[2]!RV_SIM(TS1_Base,-F248)</f>
        <v>14.75927115116264</v>
      </c>
      <c r="H248" s="11">
        <f t="shared" si="7"/>
        <v>15</v>
      </c>
    </row>
    <row r="249" spans="5:8" ht="12.75">
      <c r="E249">
        <f t="shared" si="6"/>
        <v>234</v>
      </c>
      <c r="F249" s="10">
        <f>[1]!SIM_rand(-F248)</f>
        <v>0.020272791385650635</v>
      </c>
      <c r="G249" s="11">
        <f>[2]!RV_SIM(TS1_Base,-F249)</f>
        <v>25.187302663392234</v>
      </c>
      <c r="H249" s="11">
        <f t="shared" si="7"/>
        <v>25</v>
      </c>
    </row>
    <row r="250" spans="5:8" ht="12.75">
      <c r="E250">
        <f t="shared" si="6"/>
        <v>235</v>
      </c>
      <c r="F250" s="10">
        <f>[1]!SIM_rand(-F249)</f>
        <v>0.5149411559104919</v>
      </c>
      <c r="G250" s="11">
        <f>[2]!RV_SIM(TS1_Base,-F250)</f>
        <v>21.206975232350644</v>
      </c>
      <c r="H250" s="11">
        <f t="shared" si="7"/>
        <v>21</v>
      </c>
    </row>
    <row r="251" spans="5:8" ht="12.75">
      <c r="E251">
        <f t="shared" si="6"/>
        <v>236</v>
      </c>
      <c r="F251" s="10">
        <f>[1]!SIM_rand(-F250)</f>
        <v>0.22404438257217407</v>
      </c>
      <c r="G251" s="11">
        <f>[2]!RV_SIM(TS1_Base,-F251)</f>
        <v>25.410645196171224</v>
      </c>
      <c r="H251" s="11">
        <f t="shared" si="7"/>
        <v>25</v>
      </c>
    </row>
    <row r="252" spans="5:8" ht="12.75">
      <c r="E252">
        <f t="shared" si="6"/>
        <v>237</v>
      </c>
      <c r="F252" s="10">
        <f>[1]!SIM_rand(-F251)</f>
        <v>0.5327280163764954</v>
      </c>
      <c r="G252" s="11">
        <f>[2]!RV_SIM(TS1_Base,-F252)</f>
        <v>28.61708637109169</v>
      </c>
      <c r="H252" s="11">
        <f t="shared" si="7"/>
        <v>29</v>
      </c>
    </row>
    <row r="253" spans="5:8" ht="12.75">
      <c r="E253">
        <f t="shared" si="6"/>
        <v>238</v>
      </c>
      <c r="F253" s="10">
        <f>[1]!SIM_rand(-F252)</f>
        <v>0.7652882933616638</v>
      </c>
      <c r="G253" s="11">
        <f>[2]!RV_SIM(TS1_Base,-F253)</f>
        <v>21.874790528103826</v>
      </c>
      <c r="H253" s="11">
        <f t="shared" si="7"/>
        <v>22</v>
      </c>
    </row>
    <row r="254" spans="5:8" ht="12.75">
      <c r="E254">
        <f t="shared" si="6"/>
        <v>239</v>
      </c>
      <c r="F254" s="10">
        <f>[1]!SIM_rand(-F253)</f>
        <v>0.26597172021865845</v>
      </c>
      <c r="G254" s="11">
        <f>[2]!RV_SIM(TS1_Base,-F254)</f>
        <v>30.73554482955134</v>
      </c>
      <c r="H254" s="11">
        <f t="shared" si="7"/>
        <v>31</v>
      </c>
    </row>
    <row r="255" spans="5:8" ht="12.75">
      <c r="E255">
        <f t="shared" si="6"/>
        <v>240</v>
      </c>
      <c r="F255" s="10">
        <f>[1]!SIM_rand(-F254)</f>
        <v>0.8743316531181335</v>
      </c>
      <c r="G255" s="11">
        <f>[2]!RV_SIM(TS1_Base,-F255)</f>
        <v>23.324478674101094</v>
      </c>
      <c r="H255" s="11">
        <f t="shared" si="7"/>
        <v>23</v>
      </c>
    </row>
    <row r="256" spans="5:8" ht="12.75">
      <c r="E256">
        <f t="shared" si="6"/>
        <v>241</v>
      </c>
      <c r="F256" s="10">
        <f>[1]!SIM_rand(-F255)</f>
        <v>0.36877328157424927</v>
      </c>
      <c r="G256" s="11">
        <f>[2]!RV_SIM(TS1_Base,-F256)</f>
        <v>20.38363478040757</v>
      </c>
      <c r="H256" s="11">
        <f t="shared" si="7"/>
        <v>20</v>
      </c>
    </row>
    <row r="257" spans="5:8" ht="12.75">
      <c r="E257">
        <f t="shared" si="6"/>
        <v>242</v>
      </c>
      <c r="F257" s="10">
        <f>[1]!SIM_rand(-F256)</f>
        <v>0.17793244123458862</v>
      </c>
      <c r="G257" s="11">
        <f>[2]!RV_SIM(TS1_Base,-F257)</f>
        <v>19.26333575026316</v>
      </c>
      <c r="H257" s="11">
        <f t="shared" si="7"/>
        <v>19</v>
      </c>
    </row>
    <row r="258" spans="5:8" ht="12.75">
      <c r="E258">
        <f t="shared" si="6"/>
        <v>243</v>
      </c>
      <c r="F258" s="10">
        <f>[1]!SIM_rand(-F257)</f>
        <v>0.12562209367752075</v>
      </c>
      <c r="G258" s="11">
        <f>[2]!RV_SIM(TS1_Base,-F258)</f>
        <v>29.398242642506748</v>
      </c>
      <c r="H258" s="11">
        <f t="shared" si="7"/>
        <v>29</v>
      </c>
    </row>
    <row r="259" spans="5:8" ht="12.75">
      <c r="E259">
        <f t="shared" si="6"/>
        <v>244</v>
      </c>
      <c r="F259" s="10">
        <f>[1]!SIM_rand(-F258)</f>
        <v>0.8104751706123352</v>
      </c>
      <c r="G259" s="11">
        <f>[2]!RV_SIM(TS1_Base,-F259)</f>
        <v>26.819154090367984</v>
      </c>
      <c r="H259" s="11">
        <f t="shared" si="7"/>
        <v>27</v>
      </c>
    </row>
    <row r="260" spans="5:8" ht="12.75">
      <c r="E260">
        <f t="shared" si="6"/>
        <v>245</v>
      </c>
      <c r="F260" s="10">
        <f>[1]!SIM_rand(-F259)</f>
        <v>0.6420077681541443</v>
      </c>
      <c r="G260" s="11">
        <f>[2]!RV_SIM(TS1_Base,-F260)</f>
        <v>25.074329926133313</v>
      </c>
      <c r="H260" s="11">
        <f t="shared" si="7"/>
        <v>25</v>
      </c>
    </row>
    <row r="261" spans="5:8" ht="12.75">
      <c r="E261">
        <f t="shared" si="6"/>
        <v>246</v>
      </c>
      <c r="F261" s="10">
        <f>[1]!SIM_rand(-F260)</f>
        <v>0.505930483341217</v>
      </c>
      <c r="G261" s="11">
        <f>[2]!RV_SIM(TS1_Base,-F261)</f>
        <v>33.970460295333545</v>
      </c>
      <c r="H261" s="11">
        <f t="shared" si="7"/>
        <v>34</v>
      </c>
    </row>
    <row r="262" spans="5:8" ht="12.75">
      <c r="E262">
        <f t="shared" si="6"/>
        <v>247</v>
      </c>
      <c r="F262" s="10">
        <f>[1]!SIM_rand(-F261)</f>
        <v>0.9636008143424988</v>
      </c>
      <c r="G262" s="11">
        <f>[2]!RV_SIM(TS1_Base,-F262)</f>
        <v>17.517986112957615</v>
      </c>
      <c r="H262" s="11">
        <f t="shared" si="7"/>
        <v>18</v>
      </c>
    </row>
    <row r="263" spans="5:8" ht="12.75">
      <c r="E263">
        <f t="shared" si="6"/>
        <v>248</v>
      </c>
      <c r="F263" s="10">
        <f>[1]!SIM_rand(-F262)</f>
        <v>0.06727439165115356</v>
      </c>
      <c r="G263" s="11">
        <f>[2]!RV_SIM(TS1_Base,-F263)</f>
        <v>25.7917966144485</v>
      </c>
      <c r="H263" s="11">
        <f t="shared" si="7"/>
        <v>26</v>
      </c>
    </row>
    <row r="264" spans="5:8" ht="12.75">
      <c r="E264">
        <f t="shared" si="6"/>
        <v>249</v>
      </c>
      <c r="F264" s="10">
        <f>[1]!SIM_rand(-F263)</f>
        <v>0.562913179397583</v>
      </c>
      <c r="G264" s="11">
        <f>[2]!RV_SIM(TS1_Base,-F264)</f>
        <v>24.918774897365886</v>
      </c>
      <c r="H264" s="11">
        <f t="shared" si="7"/>
        <v>25</v>
      </c>
    </row>
    <row r="265" spans="5:8" ht="12.75">
      <c r="E265">
        <f t="shared" si="6"/>
        <v>250</v>
      </c>
      <c r="F265" s="10">
        <f>[1]!SIM_rand(-F264)</f>
        <v>0.4935194253921509</v>
      </c>
      <c r="G265" s="11">
        <f>[2]!RV_SIM(TS1_Base,-F265)</f>
        <v>23.881703440625575</v>
      </c>
      <c r="H265" s="11">
        <f t="shared" si="7"/>
        <v>24</v>
      </c>
    </row>
    <row r="266" spans="5:8" ht="12.75">
      <c r="E266">
        <f t="shared" si="6"/>
        <v>251</v>
      </c>
      <c r="F266" s="10">
        <f>[1]!SIM_rand(-F265)</f>
        <v>0.41151124238967896</v>
      </c>
      <c r="G266" s="11">
        <f>[2]!RV_SIM(TS1_Base,-F266)</f>
        <v>26.743576715822485</v>
      </c>
      <c r="H266" s="11">
        <f t="shared" si="7"/>
        <v>27</v>
      </c>
    </row>
    <row r="267" spans="5:8" ht="12.75">
      <c r="E267">
        <f t="shared" si="6"/>
        <v>252</v>
      </c>
      <c r="F267" s="10">
        <f>[1]!SIM_rand(-F266)</f>
        <v>0.6363484263420105</v>
      </c>
      <c r="G267" s="11">
        <f>[2]!RV_SIM(TS1_Base,-F267)</f>
        <v>27.296091004156814</v>
      </c>
      <c r="H267" s="11">
        <f t="shared" si="7"/>
        <v>27</v>
      </c>
    </row>
    <row r="268" spans="5:8" ht="12.75">
      <c r="E268">
        <f t="shared" si="6"/>
        <v>253</v>
      </c>
      <c r="F268" s="10">
        <f>[1]!SIM_rand(-F267)</f>
        <v>0.6769612431526184</v>
      </c>
      <c r="G268" s="11">
        <f>[2]!RV_SIM(TS1_Base,-F268)</f>
        <v>28.191338259948456</v>
      </c>
      <c r="H268" s="11">
        <f t="shared" si="7"/>
        <v>28</v>
      </c>
    </row>
    <row r="269" spans="5:8" ht="12.75">
      <c r="E269">
        <f t="shared" si="6"/>
        <v>254</v>
      </c>
      <c r="F269" s="10">
        <f>[1]!SIM_rand(-F268)</f>
        <v>0.7383503317832947</v>
      </c>
      <c r="G269" s="11">
        <f>[2]!RV_SIM(TS1_Base,-F269)</f>
        <v>26.65265367011332</v>
      </c>
      <c r="H269" s="11">
        <f t="shared" si="7"/>
        <v>27</v>
      </c>
    </row>
    <row r="270" spans="5:8" ht="12.75">
      <c r="E270">
        <f t="shared" si="6"/>
        <v>255</v>
      </c>
      <c r="F270" s="10">
        <f>[1]!SIM_rand(-F269)</f>
        <v>0.6295004487037659</v>
      </c>
      <c r="G270" s="11">
        <f>[2]!RV_SIM(TS1_Base,-F270)</f>
        <v>30.292757924294772</v>
      </c>
      <c r="H270" s="11">
        <f t="shared" si="7"/>
        <v>30</v>
      </c>
    </row>
    <row r="271" spans="5:8" ht="12.75">
      <c r="E271">
        <f t="shared" si="6"/>
        <v>256</v>
      </c>
      <c r="F271" s="10">
        <f>[1]!SIM_rand(-F270)</f>
        <v>0.8550979495048523</v>
      </c>
      <c r="G271" s="11">
        <f>[2]!RV_SIM(TS1_Base,-F271)</f>
        <v>18.76399292467323</v>
      </c>
      <c r="H271" s="11">
        <f t="shared" si="7"/>
        <v>19</v>
      </c>
    </row>
    <row r="272" spans="5:8" ht="12.75">
      <c r="E272">
        <f t="shared" si="6"/>
        <v>257</v>
      </c>
      <c r="F272" s="10">
        <f>[1]!SIM_rand(-F271)</f>
        <v>0.10616189241409302</v>
      </c>
      <c r="G272" s="11">
        <f>[2]!RV_SIM(TS1_Base,-F272)</f>
        <v>25.106782572054577</v>
      </c>
      <c r="H272" s="11">
        <f t="shared" si="7"/>
        <v>25</v>
      </c>
    </row>
    <row r="273" spans="5:8" ht="12.75">
      <c r="E273">
        <f aca="true" t="shared" si="8" ref="E273:E336">E272+1</f>
        <v>258</v>
      </c>
      <c r="F273" s="10">
        <f>[1]!SIM_rand(-F272)</f>
        <v>0.5085194110870361</v>
      </c>
      <c r="G273" s="11">
        <f>[2]!RV_SIM(TS1_Base,-F273)</f>
        <v>14.729400856708153</v>
      </c>
      <c r="H273" s="11">
        <f aca="true" t="shared" si="9" ref="H273:H336">MAX(ROUND(G273,0),0)</f>
        <v>15</v>
      </c>
    </row>
    <row r="274" spans="5:8" ht="12.75">
      <c r="E274">
        <f t="shared" si="8"/>
        <v>259</v>
      </c>
      <c r="F274" s="10">
        <f>[1]!SIM_rand(-F273)</f>
        <v>0.019981980323791504</v>
      </c>
      <c r="G274" s="11">
        <f>[2]!RV_SIM(TS1_Base,-F274)</f>
        <v>20.225460851439568</v>
      </c>
      <c r="H274" s="11">
        <f t="shared" si="9"/>
        <v>20</v>
      </c>
    </row>
    <row r="275" spans="5:8" ht="12.75">
      <c r="E275">
        <f t="shared" si="8"/>
        <v>260</v>
      </c>
      <c r="F275" s="10">
        <f>[1]!SIM_rand(-F274)</f>
        <v>0.1698121428489685</v>
      </c>
      <c r="G275" s="11">
        <f>[2]!RV_SIM(TS1_Base,-F275)</f>
        <v>30.245816374770982</v>
      </c>
      <c r="H275" s="11">
        <f t="shared" si="9"/>
        <v>30</v>
      </c>
    </row>
    <row r="276" spans="5:8" ht="12.75">
      <c r="E276">
        <f t="shared" si="8"/>
        <v>261</v>
      </c>
      <c r="F276" s="10">
        <f>[1]!SIM_rand(-F275)</f>
        <v>0.8529484868049622</v>
      </c>
      <c r="G276" s="11">
        <f>[2]!RV_SIM(TS1_Base,-F276)</f>
        <v>22.325017304631043</v>
      </c>
      <c r="H276" s="11">
        <f t="shared" si="9"/>
        <v>22</v>
      </c>
    </row>
    <row r="277" spans="5:8" ht="12.75">
      <c r="E277">
        <f t="shared" si="8"/>
        <v>262</v>
      </c>
      <c r="F277" s="10">
        <f>[1]!SIM_rand(-F276)</f>
        <v>0.2963261008262634</v>
      </c>
      <c r="G277" s="11">
        <f>[2]!RV_SIM(TS1_Base,-F277)</f>
        <v>27.369236681954266</v>
      </c>
      <c r="H277" s="11">
        <f t="shared" si="9"/>
        <v>27</v>
      </c>
    </row>
    <row r="278" spans="5:8" ht="12.75">
      <c r="E278">
        <f t="shared" si="8"/>
        <v>263</v>
      </c>
      <c r="F278" s="10">
        <f>[1]!SIM_rand(-F277)</f>
        <v>0.6821956038475037</v>
      </c>
      <c r="G278" s="11">
        <f>[2]!RV_SIM(TS1_Base,-F278)</f>
        <v>27.991958130328598</v>
      </c>
      <c r="H278" s="11">
        <f t="shared" si="9"/>
        <v>28</v>
      </c>
    </row>
    <row r="279" spans="5:8" ht="12.75">
      <c r="E279">
        <f t="shared" si="8"/>
        <v>264</v>
      </c>
      <c r="F279" s="10">
        <f>[1]!SIM_rand(-F278)</f>
        <v>0.7252107262611389</v>
      </c>
      <c r="G279" s="11">
        <f>[2]!RV_SIM(TS1_Base,-F279)</f>
        <v>22.177822230589165</v>
      </c>
      <c r="H279" s="11">
        <f t="shared" si="9"/>
        <v>22</v>
      </c>
    </row>
    <row r="280" spans="5:8" ht="12.75">
      <c r="E280">
        <f t="shared" si="8"/>
        <v>265</v>
      </c>
      <c r="F280" s="10">
        <f>[1]!SIM_rand(-F279)</f>
        <v>0.28622883558273315</v>
      </c>
      <c r="G280" s="11">
        <f>[2]!RV_SIM(TS1_Base,-F280)</f>
        <v>26.300964795948776</v>
      </c>
      <c r="H280" s="11">
        <f t="shared" si="9"/>
        <v>26</v>
      </c>
    </row>
    <row r="281" spans="5:8" ht="12.75">
      <c r="E281">
        <f t="shared" si="8"/>
        <v>266</v>
      </c>
      <c r="F281" s="10">
        <f>[1]!SIM_rand(-F280)</f>
        <v>0.6026424765586853</v>
      </c>
      <c r="G281" s="11">
        <f>[2]!RV_SIM(TS1_Base,-F281)</f>
        <v>30.98329685539237</v>
      </c>
      <c r="H281" s="11">
        <f t="shared" si="9"/>
        <v>31</v>
      </c>
    </row>
    <row r="282" spans="5:8" ht="12.75">
      <c r="E282">
        <f t="shared" si="8"/>
        <v>267</v>
      </c>
      <c r="F282" s="10">
        <f>[1]!SIM_rand(-F281)</f>
        <v>0.884280264377594</v>
      </c>
      <c r="G282" s="11">
        <f>[2]!RV_SIM(TS1_Base,-F282)</f>
        <v>25.60039489969396</v>
      </c>
      <c r="H282" s="11">
        <f t="shared" si="9"/>
        <v>26</v>
      </c>
    </row>
    <row r="283" spans="5:8" ht="12.75">
      <c r="E283">
        <f t="shared" si="8"/>
        <v>268</v>
      </c>
      <c r="F283" s="10">
        <f>[1]!SIM_rand(-F282)</f>
        <v>0.5477897524833679</v>
      </c>
      <c r="G283" s="11">
        <f>[2]!RV_SIM(TS1_Base,-F283)</f>
        <v>27.021348211644494</v>
      </c>
      <c r="H283" s="11">
        <f t="shared" si="9"/>
        <v>27</v>
      </c>
    </row>
    <row r="284" spans="5:8" ht="12.75">
      <c r="E284">
        <f t="shared" si="8"/>
        <v>269</v>
      </c>
      <c r="F284" s="10">
        <f>[1]!SIM_rand(-F283)</f>
        <v>0.6569927334785461</v>
      </c>
      <c r="G284" s="11">
        <f>[2]!RV_SIM(TS1_Base,-F284)</f>
        <v>19.927863323719674</v>
      </c>
      <c r="H284" s="11">
        <f t="shared" si="9"/>
        <v>20</v>
      </c>
    </row>
    <row r="285" spans="5:8" ht="12.75">
      <c r="E285">
        <f t="shared" si="8"/>
        <v>270</v>
      </c>
      <c r="F285" s="10">
        <f>[1]!SIM_rand(-F284)</f>
        <v>0.15518945455551147</v>
      </c>
      <c r="G285" s="11">
        <f>[2]!RV_SIM(TS1_Base,-F285)</f>
        <v>25.899564203155954</v>
      </c>
      <c r="H285" s="11">
        <f t="shared" si="9"/>
        <v>26</v>
      </c>
    </row>
    <row r="286" spans="5:8" ht="12.75">
      <c r="E286">
        <f t="shared" si="8"/>
        <v>271</v>
      </c>
      <c r="F286" s="10">
        <f>[1]!SIM_rand(-F285)</f>
        <v>0.5713894963264465</v>
      </c>
      <c r="G286" s="11">
        <f>[2]!RV_SIM(TS1_Base,-F286)</f>
        <v>25.151633753774416</v>
      </c>
      <c r="H286" s="11">
        <f t="shared" si="9"/>
        <v>25</v>
      </c>
    </row>
    <row r="287" spans="5:8" ht="12.75">
      <c r="E287">
        <f t="shared" si="8"/>
        <v>272</v>
      </c>
      <c r="F287" s="10">
        <f>[1]!SIM_rand(-F286)</f>
        <v>0.5120968222618103</v>
      </c>
      <c r="G287" s="11">
        <f>[2]!RV_SIM(TS1_Base,-F287)</f>
        <v>32.657102341345706</v>
      </c>
      <c r="H287" s="11">
        <f t="shared" si="9"/>
        <v>33</v>
      </c>
    </row>
    <row r="288" spans="5:8" ht="12.75">
      <c r="E288">
        <f t="shared" si="8"/>
        <v>273</v>
      </c>
      <c r="F288" s="10">
        <f>[1]!SIM_rand(-F287)</f>
        <v>0.937167227268219</v>
      </c>
      <c r="G288" s="11">
        <f>[2]!RV_SIM(TS1_Base,-F288)</f>
        <v>16.542930647658345</v>
      </c>
      <c r="H288" s="11">
        <f t="shared" si="9"/>
        <v>17</v>
      </c>
    </row>
    <row r="289" spans="5:8" ht="12.75">
      <c r="E289">
        <f t="shared" si="8"/>
        <v>274</v>
      </c>
      <c r="F289" s="10">
        <f>[1]!SIM_rand(-F288)</f>
        <v>0.04537886381149292</v>
      </c>
      <c r="G289" s="11">
        <f>[2]!RV_SIM(TS1_Base,-F289)</f>
        <v>29.012426109231406</v>
      </c>
      <c r="H289" s="11">
        <f t="shared" si="9"/>
        <v>29</v>
      </c>
    </row>
    <row r="290" spans="5:8" ht="12.75">
      <c r="E290">
        <f t="shared" si="8"/>
        <v>275</v>
      </c>
      <c r="F290" s="10">
        <f>[1]!SIM_rand(-F289)</f>
        <v>0.7888638973236084</v>
      </c>
      <c r="G290" s="11">
        <f>[2]!RV_SIM(TS1_Base,-F290)</f>
        <v>24.33396656717603</v>
      </c>
      <c r="H290" s="11">
        <f t="shared" si="9"/>
        <v>24</v>
      </c>
    </row>
    <row r="291" spans="5:8" ht="12.75">
      <c r="E291">
        <f t="shared" si="8"/>
        <v>276</v>
      </c>
      <c r="F291" s="10">
        <f>[1]!SIM_rand(-F290)</f>
        <v>0.4470149278640747</v>
      </c>
      <c r="G291" s="11">
        <f>[2]!RV_SIM(TS1_Base,-F291)</f>
        <v>31.47826167848809</v>
      </c>
      <c r="H291" s="11">
        <f t="shared" si="9"/>
        <v>31</v>
      </c>
    </row>
    <row r="292" spans="5:8" ht="12.75">
      <c r="E292">
        <f t="shared" si="8"/>
        <v>277</v>
      </c>
      <c r="F292" s="10">
        <f>[1]!SIM_rand(-F291)</f>
        <v>0.902452290058136</v>
      </c>
      <c r="G292" s="11">
        <f>[2]!RV_SIM(TS1_Base,-F292)</f>
        <v>17.47926249635651</v>
      </c>
      <c r="H292" s="11">
        <f t="shared" si="9"/>
        <v>17</v>
      </c>
    </row>
    <row r="293" spans="5:8" ht="12.75">
      <c r="E293">
        <f t="shared" si="8"/>
        <v>278</v>
      </c>
      <c r="F293" s="10">
        <f>[1]!SIM_rand(-F292)</f>
        <v>0.06627172231674194</v>
      </c>
      <c r="G293" s="11">
        <f>[2]!RV_SIM(TS1_Base,-F293)</f>
        <v>13.976147802996156</v>
      </c>
      <c r="H293" s="11">
        <f t="shared" si="9"/>
        <v>14</v>
      </c>
    </row>
    <row r="294" spans="5:8" ht="12.75">
      <c r="E294">
        <f t="shared" si="8"/>
        <v>279</v>
      </c>
      <c r="F294" s="10">
        <f>[1]!SIM_rand(-F293)</f>
        <v>0.013735055923461914</v>
      </c>
      <c r="G294" s="11">
        <f>[2]!RV_SIM(TS1_Base,-F294)</f>
        <v>13.281211818892725</v>
      </c>
      <c r="H294" s="11">
        <f t="shared" si="9"/>
        <v>13</v>
      </c>
    </row>
    <row r="295" spans="5:8" ht="12.75">
      <c r="E295">
        <f t="shared" si="8"/>
        <v>280</v>
      </c>
      <c r="F295" s="10">
        <f>[1]!SIM_rand(-F294)</f>
        <v>0.00954526662826538</v>
      </c>
      <c r="G295" s="11">
        <f>[2]!RV_SIM(TS1_Base,-F295)</f>
        <v>27.19202430388338</v>
      </c>
      <c r="H295" s="11">
        <f t="shared" si="9"/>
        <v>27</v>
      </c>
    </row>
    <row r="296" spans="5:8" ht="12.75">
      <c r="E296">
        <f t="shared" si="8"/>
        <v>281</v>
      </c>
      <c r="F296" s="10">
        <f>[1]!SIM_rand(-F295)</f>
        <v>0.6694535613059998</v>
      </c>
      <c r="G296" s="11">
        <f>[2]!RV_SIM(TS1_Base,-F296)</f>
        <v>19.54099417046196</v>
      </c>
      <c r="H296" s="11">
        <f t="shared" si="9"/>
        <v>20</v>
      </c>
    </row>
    <row r="297" spans="5:8" ht="12.75">
      <c r="E297">
        <f t="shared" si="8"/>
        <v>282</v>
      </c>
      <c r="F297" s="10">
        <f>[1]!SIM_rand(-F296)</f>
        <v>0.13746029138565063</v>
      </c>
      <c r="G297" s="11">
        <f>[2]!RV_SIM(TS1_Base,-F297)</f>
        <v>16.69215596525287</v>
      </c>
      <c r="H297" s="11">
        <f t="shared" si="9"/>
        <v>17</v>
      </c>
    </row>
    <row r="298" spans="5:8" ht="12.75">
      <c r="E298">
        <f t="shared" si="8"/>
        <v>283</v>
      </c>
      <c r="F298" s="10">
        <f>[1]!SIM_rand(-F297)</f>
        <v>0.04829961061477661</v>
      </c>
      <c r="G298" s="11">
        <f>[2]!RV_SIM(TS1_Base,-F298)</f>
        <v>22.136644697886435</v>
      </c>
      <c r="H298" s="11">
        <f t="shared" si="9"/>
        <v>22</v>
      </c>
    </row>
    <row r="299" spans="5:8" ht="12.75">
      <c r="E299">
        <f t="shared" si="8"/>
        <v>284</v>
      </c>
      <c r="F299" s="10">
        <f>[1]!SIM_rand(-F298)</f>
        <v>0.2834336757659912</v>
      </c>
      <c r="G299" s="11">
        <f>[2]!RV_SIM(TS1_Base,-F299)</f>
        <v>23.793892290813126</v>
      </c>
      <c r="H299" s="11">
        <f t="shared" si="9"/>
        <v>24</v>
      </c>
    </row>
    <row r="300" spans="5:8" ht="12.75">
      <c r="E300">
        <f t="shared" si="8"/>
        <v>285</v>
      </c>
      <c r="F300" s="10">
        <f>[1]!SIM_rand(-F299)</f>
        <v>0.40469175577163696</v>
      </c>
      <c r="G300" s="11">
        <f>[2]!RV_SIM(TS1_Base,-F300)</f>
        <v>28.88243381285503</v>
      </c>
      <c r="H300" s="11">
        <f t="shared" si="9"/>
        <v>29</v>
      </c>
    </row>
    <row r="301" spans="5:8" ht="12.75">
      <c r="E301">
        <f t="shared" si="8"/>
        <v>286</v>
      </c>
      <c r="F301" s="10">
        <f>[1]!SIM_rand(-F300)</f>
        <v>0.7812692523002625</v>
      </c>
      <c r="G301" s="11">
        <f>[2]!RV_SIM(TS1_Base,-F301)</f>
        <v>24.1205100641707</v>
      </c>
      <c r="H301" s="11">
        <f t="shared" si="9"/>
        <v>24</v>
      </c>
    </row>
    <row r="302" spans="5:8" ht="12.75">
      <c r="E302">
        <f t="shared" si="8"/>
        <v>287</v>
      </c>
      <c r="F302" s="10">
        <f>[1]!SIM_rand(-F301)</f>
        <v>0.43018704652786255</v>
      </c>
      <c r="G302" s="11">
        <f>[2]!RV_SIM(TS1_Base,-F302)</f>
        <v>19.026200239790366</v>
      </c>
      <c r="H302" s="11">
        <f t="shared" si="9"/>
        <v>19</v>
      </c>
    </row>
    <row r="303" spans="5:8" ht="12.75">
      <c r="E303">
        <f t="shared" si="8"/>
        <v>288</v>
      </c>
      <c r="F303" s="10">
        <f>[1]!SIM_rand(-F302)</f>
        <v>0.11609047651290894</v>
      </c>
      <c r="G303" s="11">
        <f>[2]!RV_SIM(TS1_Base,-F303)</f>
        <v>26.9545670447308</v>
      </c>
      <c r="H303" s="11">
        <f t="shared" si="9"/>
        <v>27</v>
      </c>
    </row>
    <row r="304" spans="5:8" ht="12.75">
      <c r="E304">
        <f t="shared" si="8"/>
        <v>289</v>
      </c>
      <c r="F304" s="10">
        <f>[1]!SIM_rand(-F303)</f>
        <v>0.6520693302154541</v>
      </c>
      <c r="G304" s="11">
        <f>[2]!RV_SIM(TS1_Base,-F304)</f>
        <v>24.293600794005616</v>
      </c>
      <c r="H304" s="11">
        <f t="shared" si="9"/>
        <v>24</v>
      </c>
    </row>
    <row r="305" spans="5:8" ht="12.75">
      <c r="E305">
        <f t="shared" si="8"/>
        <v>290</v>
      </c>
      <c r="F305" s="10">
        <f>[1]!SIM_rand(-F304)</f>
        <v>0.4438244104385376</v>
      </c>
      <c r="G305" s="11">
        <f>[2]!RV_SIM(TS1_Base,-F305)</f>
        <v>23.772577539793186</v>
      </c>
      <c r="H305" s="11">
        <f t="shared" si="9"/>
        <v>24</v>
      </c>
    </row>
    <row r="306" spans="5:8" ht="12.75">
      <c r="E306">
        <f t="shared" si="8"/>
        <v>291</v>
      </c>
      <c r="F306" s="10">
        <f>[1]!SIM_rand(-F305)</f>
        <v>0.40304070711135864</v>
      </c>
      <c r="G306" s="11">
        <f>[2]!RV_SIM(TS1_Base,-F306)</f>
        <v>25.338845987701355</v>
      </c>
      <c r="H306" s="11">
        <f t="shared" si="9"/>
        <v>25</v>
      </c>
    </row>
    <row r="307" spans="5:8" ht="12.75">
      <c r="E307">
        <f t="shared" si="8"/>
        <v>292</v>
      </c>
      <c r="F307" s="10">
        <f>[1]!SIM_rand(-F306)</f>
        <v>0.5270153880119324</v>
      </c>
      <c r="G307" s="11">
        <f>[2]!RV_SIM(TS1_Base,-F307)</f>
        <v>24.817341075866405</v>
      </c>
      <c r="H307" s="11">
        <f t="shared" si="9"/>
        <v>25</v>
      </c>
    </row>
    <row r="308" spans="5:8" ht="12.75">
      <c r="E308">
        <f t="shared" si="8"/>
        <v>293</v>
      </c>
      <c r="F308" s="10">
        <f>[1]!SIM_rand(-F307)</f>
        <v>0.4854291081428528</v>
      </c>
      <c r="G308" s="11">
        <f>[2]!RV_SIM(TS1_Base,-F308)</f>
        <v>15.577993707355496</v>
      </c>
      <c r="H308" s="11">
        <f t="shared" si="9"/>
        <v>16</v>
      </c>
    </row>
    <row r="309" spans="5:8" ht="12.75">
      <c r="E309">
        <f t="shared" si="8"/>
        <v>294</v>
      </c>
      <c r="F309" s="10">
        <f>[1]!SIM_rand(-F308)</f>
        <v>0.02975529432296753</v>
      </c>
      <c r="G309" s="11">
        <f>[2]!RV_SIM(TS1_Base,-F309)</f>
        <v>19.593393074867468</v>
      </c>
      <c r="H309" s="11">
        <f t="shared" si="9"/>
        <v>20</v>
      </c>
    </row>
    <row r="310" spans="5:8" ht="12.75">
      <c r="E310">
        <f t="shared" si="8"/>
        <v>295</v>
      </c>
      <c r="F310" s="10">
        <f>[1]!SIM_rand(-F309)</f>
        <v>0.13977712392807007</v>
      </c>
      <c r="G310" s="11">
        <f>[2]!RV_SIM(TS1_Base,-F310)</f>
        <v>22.590397482961997</v>
      </c>
      <c r="H310" s="11">
        <f t="shared" si="9"/>
        <v>23</v>
      </c>
    </row>
    <row r="311" spans="5:8" ht="12.75">
      <c r="E311">
        <f t="shared" si="8"/>
        <v>296</v>
      </c>
      <c r="F311" s="10">
        <f>[1]!SIM_rand(-F310)</f>
        <v>0.3149312138557434</v>
      </c>
      <c r="G311" s="11">
        <f>[2]!RV_SIM(TS1_Base,-F311)</f>
        <v>24.975625094600513</v>
      </c>
      <c r="H311" s="11">
        <f t="shared" si="9"/>
        <v>25</v>
      </c>
    </row>
    <row r="312" spans="5:8" ht="12.75">
      <c r="E312">
        <f t="shared" si="8"/>
        <v>297</v>
      </c>
      <c r="F312" s="10">
        <f>[1]!SIM_rand(-F311)</f>
        <v>0.4980551600456238</v>
      </c>
      <c r="G312" s="11">
        <f>[2]!RV_SIM(TS1_Base,-F312)</f>
        <v>28.810451740499317</v>
      </c>
      <c r="H312" s="11">
        <f t="shared" si="9"/>
        <v>29</v>
      </c>
    </row>
    <row r="313" spans="5:8" ht="12.75">
      <c r="E313">
        <f t="shared" si="8"/>
        <v>298</v>
      </c>
      <c r="F313" s="10">
        <f>[1]!SIM_rand(-F312)</f>
        <v>0.7769970297813416</v>
      </c>
      <c r="G313" s="11">
        <f>[2]!RV_SIM(TS1_Base,-F313)</f>
        <v>15.223952559799729</v>
      </c>
      <c r="H313" s="11">
        <f t="shared" si="9"/>
        <v>15</v>
      </c>
    </row>
    <row r="314" spans="5:8" ht="12.75">
      <c r="E314">
        <f t="shared" si="8"/>
        <v>299</v>
      </c>
      <c r="F314" s="10">
        <f>[1]!SIM_rand(-F313)</f>
        <v>0.025279104709625244</v>
      </c>
      <c r="G314" s="11">
        <f>[2]!RV_SIM(TS1_Base,-F314)</f>
        <v>29.794790364240235</v>
      </c>
      <c r="H314" s="11">
        <f t="shared" si="9"/>
        <v>30</v>
      </c>
    </row>
    <row r="315" spans="5:8" ht="12.75">
      <c r="E315">
        <f t="shared" si="8"/>
        <v>300</v>
      </c>
      <c r="F315" s="10">
        <f>[1]!SIM_rand(-F314)</f>
        <v>0.8312100768089294</v>
      </c>
      <c r="G315" s="11">
        <f>[2]!RV_SIM(TS1_Base,-F315)</f>
        <v>30.99182903753462</v>
      </c>
      <c r="H315" s="11">
        <f t="shared" si="9"/>
        <v>31</v>
      </c>
    </row>
    <row r="316" spans="5:8" ht="12.75">
      <c r="E316">
        <f t="shared" si="8"/>
        <v>301</v>
      </c>
      <c r="F316" s="10">
        <f>[1]!SIM_rand(-F315)</f>
        <v>0.8846126198768616</v>
      </c>
      <c r="G316" s="11">
        <f>[2]!RV_SIM(TS1_Base,-F316)</f>
        <v>36.39848781276047</v>
      </c>
      <c r="H316" s="11">
        <f t="shared" si="9"/>
        <v>36</v>
      </c>
    </row>
    <row r="317" spans="5:8" ht="12.75">
      <c r="E317">
        <f t="shared" si="8"/>
        <v>302</v>
      </c>
      <c r="F317" s="10">
        <f>[1]!SIM_rand(-F316)</f>
        <v>0.9886872172355652</v>
      </c>
      <c r="G317" s="11">
        <f>[2]!RV_SIM(TS1_Base,-F317)</f>
        <v>25.108002754653473</v>
      </c>
      <c r="H317" s="11">
        <f t="shared" si="9"/>
        <v>25</v>
      </c>
    </row>
    <row r="318" spans="5:8" ht="12.75">
      <c r="E318">
        <f t="shared" si="8"/>
        <v>303</v>
      </c>
      <c r="F318" s="10">
        <f>[1]!SIM_rand(-F317)</f>
        <v>0.5086167454719543</v>
      </c>
      <c r="G318" s="11">
        <f>[2]!RV_SIM(TS1_Base,-F318)</f>
        <v>25.975826373517364</v>
      </c>
      <c r="H318" s="11">
        <f t="shared" si="9"/>
        <v>26</v>
      </c>
    </row>
    <row r="319" spans="5:8" ht="12.75">
      <c r="E319">
        <f t="shared" si="8"/>
        <v>304</v>
      </c>
      <c r="F319" s="10">
        <f>[1]!SIM_rand(-F318)</f>
        <v>0.5773681998252869</v>
      </c>
      <c r="G319" s="11">
        <f>[2]!RV_SIM(TS1_Base,-F319)</f>
        <v>18.880464981974363</v>
      </c>
      <c r="H319" s="11">
        <f t="shared" si="9"/>
        <v>19</v>
      </c>
    </row>
    <row r="320" spans="5:8" ht="12.75">
      <c r="E320">
        <f t="shared" si="8"/>
        <v>305</v>
      </c>
      <c r="F320" s="10">
        <f>[1]!SIM_rand(-F319)</f>
        <v>0.1104937195777893</v>
      </c>
      <c r="G320" s="11">
        <f>[2]!RV_SIM(TS1_Base,-F320)</f>
        <v>22.336688840274128</v>
      </c>
      <c r="H320" s="11">
        <f t="shared" si="9"/>
        <v>22</v>
      </c>
    </row>
    <row r="321" spans="5:8" ht="12.75">
      <c r="E321">
        <f t="shared" si="8"/>
        <v>306</v>
      </c>
      <c r="F321" s="10">
        <f>[1]!SIM_rand(-F320)</f>
        <v>0.2971336841583252</v>
      </c>
      <c r="G321" s="11">
        <f>[2]!RV_SIM(TS1_Base,-F321)</f>
        <v>21.460182577929107</v>
      </c>
      <c r="H321" s="11">
        <f t="shared" si="9"/>
        <v>21</v>
      </c>
    </row>
    <row r="322" spans="5:8" ht="12.75">
      <c r="E322">
        <f t="shared" si="8"/>
        <v>307</v>
      </c>
      <c r="F322" s="10">
        <f>[1]!SIM_rand(-F321)</f>
        <v>0.23948389291763306</v>
      </c>
      <c r="G322" s="11">
        <f>[2]!RV_SIM(TS1_Base,-F322)</f>
        <v>22.470141759320626</v>
      </c>
      <c r="H322" s="11">
        <f t="shared" si="9"/>
        <v>22</v>
      </c>
    </row>
    <row r="323" spans="5:8" ht="12.75">
      <c r="E323">
        <f t="shared" si="8"/>
        <v>308</v>
      </c>
      <c r="F323" s="10">
        <f>[1]!SIM_rand(-F322)</f>
        <v>0.30643826723098755</v>
      </c>
      <c r="G323" s="11">
        <f>[2]!RV_SIM(TS1_Base,-F323)</f>
        <v>24.004383282259237</v>
      </c>
      <c r="H323" s="11">
        <f t="shared" si="9"/>
        <v>24</v>
      </c>
    </row>
    <row r="324" spans="5:8" ht="12.75">
      <c r="E324">
        <f t="shared" si="8"/>
        <v>309</v>
      </c>
      <c r="F324" s="10">
        <f>[1]!SIM_rand(-F323)</f>
        <v>0.42108315229415894</v>
      </c>
      <c r="G324" s="11">
        <f>[2]!RV_SIM(TS1_Base,-F324)</f>
        <v>12.555566303413489</v>
      </c>
      <c r="H324" s="11">
        <f t="shared" si="9"/>
        <v>13</v>
      </c>
    </row>
    <row r="325" spans="5:8" ht="12.75">
      <c r="E325">
        <f t="shared" si="8"/>
        <v>310</v>
      </c>
      <c r="F325" s="10">
        <f>[1]!SIM_rand(-F324)</f>
        <v>0.006407201290130615</v>
      </c>
      <c r="G325" s="11">
        <f>[2]!RV_SIM(TS1_Base,-F325)</f>
        <v>24.825184691550266</v>
      </c>
      <c r="H325" s="11">
        <f t="shared" si="9"/>
        <v>25</v>
      </c>
    </row>
    <row r="326" spans="5:8" ht="12.75">
      <c r="E326">
        <f t="shared" si="8"/>
        <v>311</v>
      </c>
      <c r="F326" s="10">
        <f>[1]!SIM_rand(-F325)</f>
        <v>0.48605453968048096</v>
      </c>
      <c r="G326" s="11">
        <f>[2]!RV_SIM(TS1_Base,-F326)</f>
        <v>30.663733225798694</v>
      </c>
      <c r="H326" s="11">
        <f t="shared" si="9"/>
        <v>31</v>
      </c>
    </row>
    <row r="327" spans="5:8" ht="12.75">
      <c r="E327">
        <f t="shared" si="8"/>
        <v>312</v>
      </c>
      <c r="F327" s="10">
        <f>[1]!SIM_rand(-F326)</f>
        <v>0.8713396191596985</v>
      </c>
      <c r="G327" s="11">
        <f>[2]!RV_SIM(TS1_Base,-F327)</f>
        <v>25.631271635311094</v>
      </c>
      <c r="H327" s="11">
        <f t="shared" si="9"/>
        <v>26</v>
      </c>
    </row>
    <row r="328" spans="5:8" ht="12.75">
      <c r="E328">
        <f t="shared" si="8"/>
        <v>313</v>
      </c>
      <c r="F328" s="10">
        <f>[1]!SIM_rand(-F327)</f>
        <v>0.5502347350120544</v>
      </c>
      <c r="G328" s="11">
        <f>[2]!RV_SIM(TS1_Base,-F328)</f>
        <v>25.11015770411966</v>
      </c>
      <c r="H328" s="11">
        <f t="shared" si="9"/>
        <v>25</v>
      </c>
    </row>
    <row r="329" spans="5:8" ht="12.75">
      <c r="E329">
        <f t="shared" si="8"/>
        <v>314</v>
      </c>
      <c r="F329" s="10">
        <f>[1]!SIM_rand(-F328)</f>
        <v>0.5087886452674866</v>
      </c>
      <c r="G329" s="11">
        <f>[2]!RV_SIM(TS1_Base,-F329)</f>
        <v>28.734020140758766</v>
      </c>
      <c r="H329" s="11">
        <f t="shared" si="9"/>
        <v>29</v>
      </c>
    </row>
    <row r="330" spans="5:8" ht="12.75">
      <c r="E330">
        <f t="shared" si="8"/>
        <v>315</v>
      </c>
      <c r="F330" s="10">
        <f>[1]!SIM_rand(-F329)</f>
        <v>0.7724091410636902</v>
      </c>
      <c r="G330" s="11">
        <f>[2]!RV_SIM(TS1_Base,-F330)</f>
        <v>20.58653372979817</v>
      </c>
      <c r="H330" s="11">
        <f t="shared" si="9"/>
        <v>21</v>
      </c>
    </row>
    <row r="331" spans="5:8" ht="12.75">
      <c r="E331">
        <f t="shared" si="8"/>
        <v>316</v>
      </c>
      <c r="F331" s="10">
        <f>[1]!SIM_rand(-F330)</f>
        <v>0.18870097398757935</v>
      </c>
      <c r="G331" s="11">
        <f>[2]!RV_SIM(TS1_Base,-F331)</f>
        <v>18.92340682823686</v>
      </c>
      <c r="H331" s="11">
        <f t="shared" si="9"/>
        <v>19</v>
      </c>
    </row>
    <row r="332" spans="5:8" ht="12.75">
      <c r="E332">
        <f t="shared" si="8"/>
        <v>317</v>
      </c>
      <c r="F332" s="10">
        <f>[1]!SIM_rand(-F331)</f>
        <v>0.11212235689163208</v>
      </c>
      <c r="G332" s="11">
        <f>[2]!RV_SIM(TS1_Base,-F332)</f>
        <v>24.29067461404991</v>
      </c>
      <c r="H332" s="11">
        <f t="shared" si="9"/>
        <v>24</v>
      </c>
    </row>
    <row r="333" spans="5:8" ht="12.75">
      <c r="E333">
        <f t="shared" si="8"/>
        <v>318</v>
      </c>
      <c r="F333" s="10">
        <f>[1]!SIM_rand(-F332)</f>
        <v>0.44359326362609863</v>
      </c>
      <c r="G333" s="11">
        <f>[2]!RV_SIM(TS1_Base,-F333)</f>
        <v>21.58724398007894</v>
      </c>
      <c r="H333" s="11">
        <f t="shared" si="9"/>
        <v>22</v>
      </c>
    </row>
    <row r="334" spans="5:8" ht="12.75">
      <c r="E334">
        <f t="shared" si="8"/>
        <v>319</v>
      </c>
      <c r="F334" s="10">
        <f>[1]!SIM_rand(-F333)</f>
        <v>0.24744516611099243</v>
      </c>
      <c r="G334" s="11">
        <f>[2]!RV_SIM(TS1_Base,-F334)</f>
        <v>25.88540978706214</v>
      </c>
      <c r="H334" s="11">
        <f t="shared" si="9"/>
        <v>26</v>
      </c>
    </row>
    <row r="335" spans="5:8" ht="12.75">
      <c r="E335">
        <f t="shared" si="8"/>
        <v>320</v>
      </c>
      <c r="F335" s="10">
        <f>[1]!SIM_rand(-F334)</f>
        <v>0.570277988910675</v>
      </c>
      <c r="G335" s="11">
        <f>[2]!RV_SIM(TS1_Base,-F335)</f>
        <v>27.586981591712753</v>
      </c>
      <c r="H335" s="11">
        <f t="shared" si="9"/>
        <v>28</v>
      </c>
    </row>
    <row r="336" spans="5:8" ht="12.75">
      <c r="E336">
        <f t="shared" si="8"/>
        <v>321</v>
      </c>
      <c r="F336" s="10">
        <f>[1]!SIM_rand(-F335)</f>
        <v>0.6975602507591248</v>
      </c>
      <c r="G336" s="11">
        <f>[2]!RV_SIM(TS1_Base,-F336)</f>
        <v>22.86088768582336</v>
      </c>
      <c r="H336" s="11">
        <f t="shared" si="9"/>
        <v>23</v>
      </c>
    </row>
    <row r="337" spans="5:8" ht="12.75">
      <c r="E337">
        <f aca="true" t="shared" si="10" ref="E337:E400">E336+1</f>
        <v>322</v>
      </c>
      <c r="F337" s="10">
        <f>[1]!SIM_rand(-F336)</f>
        <v>0.33439022302627563</v>
      </c>
      <c r="G337" s="11">
        <f>[2]!RV_SIM(TS1_Base,-F337)</f>
        <v>21.97236493823963</v>
      </c>
      <c r="H337" s="11">
        <f aca="true" t="shared" si="11" ref="H337:H400">MAX(ROUND(G337,0),0)</f>
        <v>22</v>
      </c>
    </row>
    <row r="338" spans="5:8" ht="12.75">
      <c r="E338">
        <f t="shared" si="10"/>
        <v>323</v>
      </c>
      <c r="F338" s="10">
        <f>[1]!SIM_rand(-F337)</f>
        <v>0.2724143862724304</v>
      </c>
      <c r="G338" s="11">
        <f>[2]!RV_SIM(TS1_Base,-F338)</f>
        <v>28.93163306503037</v>
      </c>
      <c r="H338" s="11">
        <f t="shared" si="11"/>
        <v>29</v>
      </c>
    </row>
    <row r="339" spans="5:8" ht="12.75">
      <c r="E339">
        <f t="shared" si="10"/>
        <v>324</v>
      </c>
      <c r="F339" s="10">
        <f>[1]!SIM_rand(-F338)</f>
        <v>0.7841619849205017</v>
      </c>
      <c r="G339" s="11">
        <f>[2]!RV_SIM(TS1_Base,-F339)</f>
        <v>16.460278271129862</v>
      </c>
      <c r="H339" s="11">
        <f t="shared" si="11"/>
        <v>16</v>
      </c>
    </row>
    <row r="340" spans="5:8" ht="12.75">
      <c r="E340">
        <f t="shared" si="10"/>
        <v>325</v>
      </c>
      <c r="F340" s="10">
        <f>[1]!SIM_rand(-F339)</f>
        <v>0.043823301792144775</v>
      </c>
      <c r="G340" s="11">
        <f>[2]!RV_SIM(TS1_Base,-F340)</f>
        <v>34.474915730657045</v>
      </c>
      <c r="H340" s="11">
        <f t="shared" si="11"/>
        <v>34</v>
      </c>
    </row>
    <row r="341" spans="5:8" ht="12.75">
      <c r="E341">
        <f t="shared" si="10"/>
        <v>326</v>
      </c>
      <c r="F341" s="10">
        <f>[1]!SIM_rand(-F340)</f>
        <v>0.9709527492523193</v>
      </c>
      <c r="G341" s="11">
        <f>[2]!RV_SIM(TS1_Base,-F341)</f>
        <v>25.990067737295767</v>
      </c>
      <c r="H341" s="11">
        <f t="shared" si="11"/>
        <v>26</v>
      </c>
    </row>
    <row r="342" spans="5:8" ht="12.75">
      <c r="E342">
        <f t="shared" si="10"/>
        <v>327</v>
      </c>
      <c r="F342" s="10">
        <f>[1]!SIM_rand(-F341)</f>
        <v>0.5784827470779419</v>
      </c>
      <c r="G342" s="11">
        <f>[2]!RV_SIM(TS1_Base,-F342)</f>
        <v>23.4763032289519</v>
      </c>
      <c r="H342" s="11">
        <f t="shared" si="11"/>
        <v>23</v>
      </c>
    </row>
    <row r="343" spans="5:8" ht="12.75">
      <c r="E343">
        <f t="shared" si="10"/>
        <v>328</v>
      </c>
      <c r="F343" s="10">
        <f>[1]!SIM_rand(-F342)</f>
        <v>0.3802824020385742</v>
      </c>
      <c r="G343" s="11">
        <f>[2]!RV_SIM(TS1_Base,-F343)</f>
        <v>21.470149700537323</v>
      </c>
      <c r="H343" s="11">
        <f t="shared" si="11"/>
        <v>21</v>
      </c>
    </row>
    <row r="344" spans="5:8" ht="12.75">
      <c r="E344">
        <f t="shared" si="10"/>
        <v>329</v>
      </c>
      <c r="F344" s="10">
        <f>[1]!SIM_rand(-F343)</f>
        <v>0.24010330438613892</v>
      </c>
      <c r="G344" s="11">
        <f>[2]!RV_SIM(TS1_Base,-F344)</f>
        <v>22.44770143869674</v>
      </c>
      <c r="H344" s="11">
        <f t="shared" si="11"/>
        <v>22</v>
      </c>
    </row>
    <row r="345" spans="5:8" ht="12.75">
      <c r="E345">
        <f t="shared" si="10"/>
        <v>330</v>
      </c>
      <c r="F345" s="10">
        <f>[1]!SIM_rand(-F344)</f>
        <v>0.30486470460891724</v>
      </c>
      <c r="G345" s="11">
        <f>[2]!RV_SIM(TS1_Base,-F345)</f>
        <v>23.673227869176497</v>
      </c>
      <c r="H345" s="11">
        <f t="shared" si="11"/>
        <v>24</v>
      </c>
    </row>
    <row r="346" spans="5:8" ht="12.75">
      <c r="E346">
        <f t="shared" si="10"/>
        <v>331</v>
      </c>
      <c r="F346" s="10">
        <f>[1]!SIM_rand(-F345)</f>
        <v>0.3953682780265808</v>
      </c>
      <c r="G346" s="11">
        <f>[2]!RV_SIM(TS1_Base,-F346)</f>
        <v>23.362354682085606</v>
      </c>
      <c r="H346" s="11">
        <f t="shared" si="11"/>
        <v>23</v>
      </c>
    </row>
    <row r="347" spans="5:8" ht="12.75">
      <c r="E347">
        <f t="shared" si="10"/>
        <v>332</v>
      </c>
      <c r="F347" s="10">
        <f>[1]!SIM_rand(-F346)</f>
        <v>0.37163394689559937</v>
      </c>
      <c r="G347" s="11">
        <f>[2]!RV_SIM(TS1_Base,-F347)</f>
        <v>31.360109845558195</v>
      </c>
      <c r="H347" s="11">
        <f t="shared" si="11"/>
        <v>31</v>
      </c>
    </row>
    <row r="348" spans="5:8" ht="12.75">
      <c r="E348">
        <f t="shared" si="10"/>
        <v>333</v>
      </c>
      <c r="F348" s="10">
        <f>[1]!SIM_rand(-F347)</f>
        <v>0.898317277431488</v>
      </c>
      <c r="G348" s="11">
        <f>[2]!RV_SIM(TS1_Base,-F348)</f>
        <v>17.72878291043538</v>
      </c>
      <c r="H348" s="11">
        <f t="shared" si="11"/>
        <v>18</v>
      </c>
    </row>
    <row r="349" spans="5:8" ht="12.75">
      <c r="E349">
        <f t="shared" si="10"/>
        <v>334</v>
      </c>
      <c r="F349" s="10">
        <f>[1]!SIM_rand(-F348)</f>
        <v>0.07293945550918579</v>
      </c>
      <c r="G349" s="11">
        <f>[2]!RV_SIM(TS1_Base,-F349)</f>
        <v>36.913041122985085</v>
      </c>
      <c r="H349" s="11">
        <f t="shared" si="11"/>
        <v>37</v>
      </c>
    </row>
    <row r="350" spans="5:8" ht="12.75">
      <c r="E350">
        <f t="shared" si="10"/>
        <v>335</v>
      </c>
      <c r="F350" s="10">
        <f>[1]!SIM_rand(-F349)</f>
        <v>0.9914047718048096</v>
      </c>
      <c r="G350" s="11">
        <f>[2]!RV_SIM(TS1_Base,-F350)</f>
        <v>25.184093442765857</v>
      </c>
      <c r="H350" s="11">
        <f t="shared" si="11"/>
        <v>25</v>
      </c>
    </row>
    <row r="351" spans="5:8" ht="12.75">
      <c r="E351">
        <f t="shared" si="10"/>
        <v>336</v>
      </c>
      <c r="F351" s="10">
        <f>[1]!SIM_rand(-F350)</f>
        <v>0.5146852731704712</v>
      </c>
      <c r="G351" s="11">
        <f>[2]!RV_SIM(TS1_Base,-F351)</f>
        <v>17.940815417117882</v>
      </c>
      <c r="H351" s="11">
        <f t="shared" si="11"/>
        <v>18</v>
      </c>
    </row>
    <row r="352" spans="5:8" ht="12.75">
      <c r="E352">
        <f t="shared" si="10"/>
        <v>337</v>
      </c>
      <c r="F352" s="10">
        <f>[1]!SIM_rand(-F351)</f>
        <v>0.07899904251098633</v>
      </c>
      <c r="G352" s="11">
        <f>[2]!RV_SIM(TS1_Base,-F352)</f>
        <v>29.616007144449213</v>
      </c>
      <c r="H352" s="11">
        <f t="shared" si="11"/>
        <v>30</v>
      </c>
    </row>
    <row r="353" spans="5:8" ht="12.75">
      <c r="E353">
        <f t="shared" si="10"/>
        <v>338</v>
      </c>
      <c r="F353" s="10">
        <f>[1]!SIM_rand(-F352)</f>
        <v>0.8220489025115967</v>
      </c>
      <c r="G353" s="11">
        <f>[2]!RV_SIM(TS1_Base,-F353)</f>
        <v>26.196071229530048</v>
      </c>
      <c r="H353" s="11">
        <f t="shared" si="11"/>
        <v>26</v>
      </c>
    </row>
    <row r="354" spans="5:8" ht="12.75">
      <c r="E354">
        <f t="shared" si="10"/>
        <v>339</v>
      </c>
      <c r="F354" s="10">
        <f>[1]!SIM_rand(-F353)</f>
        <v>0.5945302248001099</v>
      </c>
      <c r="G354" s="11">
        <f>[2]!RV_SIM(TS1_Base,-F354)</f>
        <v>26.58175861053696</v>
      </c>
      <c r="H354" s="11">
        <f t="shared" si="11"/>
        <v>27</v>
      </c>
    </row>
    <row r="355" spans="5:8" ht="12.75">
      <c r="E355">
        <f t="shared" si="10"/>
        <v>340</v>
      </c>
      <c r="F355" s="10">
        <f>[1]!SIM_rand(-F354)</f>
        <v>0.6241321563720703</v>
      </c>
      <c r="G355" s="11">
        <f>[2]!RV_SIM(TS1_Base,-F355)</f>
        <v>30.612821625357967</v>
      </c>
      <c r="H355" s="11">
        <f t="shared" si="11"/>
        <v>31</v>
      </c>
    </row>
    <row r="356" spans="5:8" ht="12.75">
      <c r="E356">
        <f t="shared" si="10"/>
        <v>341</v>
      </c>
      <c r="F356" s="10">
        <f>[1]!SIM_rand(-F355)</f>
        <v>0.869188666343689</v>
      </c>
      <c r="G356" s="11">
        <f>[2]!RV_SIM(TS1_Base,-F356)</f>
        <v>12.821674941803249</v>
      </c>
      <c r="H356" s="11">
        <f t="shared" si="11"/>
        <v>13</v>
      </c>
    </row>
    <row r="357" spans="5:8" ht="12.75">
      <c r="E357">
        <f t="shared" si="10"/>
        <v>342</v>
      </c>
      <c r="F357" s="10">
        <f>[1]!SIM_rand(-F356)</f>
        <v>0.007432222366333008</v>
      </c>
      <c r="G357" s="11">
        <f>[2]!RV_SIM(TS1_Base,-F357)</f>
        <v>25.869257914894632</v>
      </c>
      <c r="H357" s="11">
        <f t="shared" si="11"/>
        <v>26</v>
      </c>
    </row>
    <row r="358" spans="5:8" ht="12.75">
      <c r="E358">
        <f t="shared" si="10"/>
        <v>343</v>
      </c>
      <c r="F358" s="10">
        <f>[1]!SIM_rand(-F357)</f>
        <v>0.5690089464187622</v>
      </c>
      <c r="G358" s="11">
        <f>[2]!RV_SIM(TS1_Base,-F358)</f>
        <v>18.9667080964889</v>
      </c>
      <c r="H358" s="11">
        <f t="shared" si="11"/>
        <v>19</v>
      </c>
    </row>
    <row r="359" spans="5:8" ht="12.75">
      <c r="E359">
        <f t="shared" si="10"/>
        <v>344</v>
      </c>
      <c r="F359" s="10">
        <f>[1]!SIM_rand(-F358)</f>
        <v>0.11378192901611328</v>
      </c>
      <c r="G359" s="11">
        <f>[2]!RV_SIM(TS1_Base,-F359)</f>
        <v>21.487215262082184</v>
      </c>
      <c r="H359" s="11">
        <f t="shared" si="11"/>
        <v>21</v>
      </c>
    </row>
    <row r="360" spans="5:8" ht="12.75">
      <c r="E360">
        <f t="shared" si="10"/>
        <v>345</v>
      </c>
      <c r="F360" s="10">
        <f>[1]!SIM_rand(-F359)</f>
        <v>0.2411658763885498</v>
      </c>
      <c r="G360" s="11">
        <f>[2]!RV_SIM(TS1_Base,-F360)</f>
        <v>26.799012341157017</v>
      </c>
      <c r="H360" s="11">
        <f t="shared" si="11"/>
        <v>27</v>
      </c>
    </row>
    <row r="361" spans="5:8" ht="12.75">
      <c r="E361">
        <f t="shared" si="10"/>
        <v>346</v>
      </c>
      <c r="F361" s="10">
        <f>[1]!SIM_rand(-F360)</f>
        <v>0.6405025124549866</v>
      </c>
      <c r="G361" s="11">
        <f>[2]!RV_SIM(TS1_Base,-F361)</f>
        <v>21.663145271150427</v>
      </c>
      <c r="H361" s="11">
        <f t="shared" si="11"/>
        <v>22</v>
      </c>
    </row>
    <row r="362" spans="5:8" ht="12.75">
      <c r="E362">
        <f t="shared" si="10"/>
        <v>347</v>
      </c>
      <c r="F362" s="10">
        <f>[1]!SIM_rand(-F361)</f>
        <v>0.2522675395011902</v>
      </c>
      <c r="G362" s="11">
        <f>[2]!RV_SIM(TS1_Base,-F362)</f>
        <v>25.438290810267777</v>
      </c>
      <c r="H362" s="11">
        <f t="shared" si="11"/>
        <v>25</v>
      </c>
    </row>
    <row r="363" spans="5:8" ht="12.75">
      <c r="E363">
        <f t="shared" si="10"/>
        <v>348</v>
      </c>
      <c r="F363" s="10">
        <f>[1]!SIM_rand(-F362)</f>
        <v>0.5349258780479431</v>
      </c>
      <c r="G363" s="11">
        <f>[2]!RV_SIM(TS1_Base,-F363)</f>
        <v>31.461785593378472</v>
      </c>
      <c r="H363" s="11">
        <f t="shared" si="11"/>
        <v>31</v>
      </c>
    </row>
    <row r="364" spans="5:8" ht="12.75">
      <c r="E364">
        <f t="shared" si="10"/>
        <v>349</v>
      </c>
      <c r="F364" s="10">
        <f>[1]!SIM_rand(-F363)</f>
        <v>0.9018831849098206</v>
      </c>
      <c r="G364" s="11">
        <f>[2]!RV_SIM(TS1_Base,-F364)</f>
        <v>16.853351778412048</v>
      </c>
      <c r="H364" s="11">
        <f t="shared" si="11"/>
        <v>17</v>
      </c>
    </row>
    <row r="365" spans="5:8" ht="12.75">
      <c r="E365">
        <f t="shared" si="10"/>
        <v>350</v>
      </c>
      <c r="F365" s="10">
        <f>[1]!SIM_rand(-F364)</f>
        <v>0.05162161588668823</v>
      </c>
      <c r="G365" s="11">
        <f>[2]!RV_SIM(TS1_Base,-F365)</f>
        <v>21.94291619244727</v>
      </c>
      <c r="H365" s="11">
        <f t="shared" si="11"/>
        <v>22</v>
      </c>
    </row>
    <row r="366" spans="5:8" ht="12.75">
      <c r="E366">
        <f t="shared" si="10"/>
        <v>351</v>
      </c>
      <c r="F366" s="10">
        <f>[1]!SIM_rand(-F365)</f>
        <v>0.2704617977142334</v>
      </c>
      <c r="G366" s="11">
        <f>[2]!RV_SIM(TS1_Base,-F366)</f>
        <v>26.31360040321117</v>
      </c>
      <c r="H366" s="11">
        <f t="shared" si="11"/>
        <v>26</v>
      </c>
    </row>
    <row r="367" spans="5:8" ht="12.75">
      <c r="E367">
        <f t="shared" si="10"/>
        <v>352</v>
      </c>
      <c r="F367" s="10">
        <f>[1]!SIM_rand(-F366)</f>
        <v>0.6036167740821838</v>
      </c>
      <c r="G367" s="11">
        <f>[2]!RV_SIM(TS1_Base,-F367)</f>
        <v>22.192688295359616</v>
      </c>
      <c r="H367" s="11">
        <f t="shared" si="11"/>
        <v>22</v>
      </c>
    </row>
    <row r="368" spans="5:8" ht="12.75">
      <c r="E368">
        <f t="shared" si="10"/>
        <v>353</v>
      </c>
      <c r="F368" s="10">
        <f>[1]!SIM_rand(-F367)</f>
        <v>0.2872411608695984</v>
      </c>
      <c r="G368" s="11">
        <f>[2]!RV_SIM(TS1_Base,-F368)</f>
        <v>28.847228937139107</v>
      </c>
      <c r="H368" s="11">
        <f t="shared" si="11"/>
        <v>29</v>
      </c>
    </row>
    <row r="369" spans="5:8" ht="12.75">
      <c r="E369">
        <f t="shared" si="10"/>
        <v>354</v>
      </c>
      <c r="F369" s="10">
        <f>[1]!SIM_rand(-F368)</f>
        <v>0.7791857123374939</v>
      </c>
      <c r="G369" s="11">
        <f>[2]!RV_SIM(TS1_Base,-F369)</f>
        <v>29.33080294606993</v>
      </c>
      <c r="H369" s="11">
        <f t="shared" si="11"/>
        <v>29</v>
      </c>
    </row>
    <row r="370" spans="5:8" ht="12.75">
      <c r="E370">
        <f t="shared" si="10"/>
        <v>355</v>
      </c>
      <c r="F370" s="10">
        <f>[1]!SIM_rand(-F369)</f>
        <v>0.8067989945411682</v>
      </c>
      <c r="G370" s="11">
        <f>[2]!RV_SIM(TS1_Base,-F370)</f>
        <v>24.03894204097068</v>
      </c>
      <c r="H370" s="11">
        <f t="shared" si="11"/>
        <v>24</v>
      </c>
    </row>
    <row r="371" spans="5:8" ht="12.75">
      <c r="E371">
        <f t="shared" si="10"/>
        <v>356</v>
      </c>
      <c r="F371" s="10">
        <f>[1]!SIM_rand(-F370)</f>
        <v>0.42378824949264526</v>
      </c>
      <c r="G371" s="11">
        <f>[2]!RV_SIM(TS1_Base,-F371)</f>
        <v>24.791146468920356</v>
      </c>
      <c r="H371" s="11">
        <f t="shared" si="11"/>
        <v>25</v>
      </c>
    </row>
    <row r="372" spans="5:8" ht="12.75">
      <c r="E372">
        <f t="shared" si="10"/>
        <v>357</v>
      </c>
      <c r="F372" s="10">
        <f>[1]!SIM_rand(-F371)</f>
        <v>0.48334068059921265</v>
      </c>
      <c r="G372" s="11">
        <f>[2]!RV_SIM(TS1_Base,-F372)</f>
        <v>25.435669185489118</v>
      </c>
      <c r="H372" s="11">
        <f t="shared" si="11"/>
        <v>25</v>
      </c>
    </row>
    <row r="373" spans="5:8" ht="12.75">
      <c r="E373">
        <f t="shared" si="10"/>
        <v>358</v>
      </c>
      <c r="F373" s="10">
        <f>[1]!SIM_rand(-F372)</f>
        <v>0.5347175002098083</v>
      </c>
      <c r="G373" s="11">
        <f>[2]!RV_SIM(TS1_Base,-F373)</f>
        <v>21.529615394647674</v>
      </c>
      <c r="H373" s="11">
        <f t="shared" si="11"/>
        <v>22</v>
      </c>
    </row>
    <row r="374" spans="5:8" ht="12.75">
      <c r="E374">
        <f t="shared" si="10"/>
        <v>359</v>
      </c>
      <c r="F374" s="10">
        <f>[1]!SIM_rand(-F373)</f>
        <v>0.24381691217422485</v>
      </c>
      <c r="G374" s="11">
        <f>[2]!RV_SIM(TS1_Base,-F374)</f>
        <v>23.02252579701176</v>
      </c>
      <c r="H374" s="11">
        <f t="shared" si="11"/>
        <v>23</v>
      </c>
    </row>
    <row r="375" spans="5:8" ht="12.75">
      <c r="E375">
        <f t="shared" si="10"/>
        <v>360</v>
      </c>
      <c r="F375" s="10">
        <f>[1]!SIM_rand(-F374)</f>
        <v>0.346238911151886</v>
      </c>
      <c r="G375" s="11">
        <f>[2]!RV_SIM(TS1_Base,-F375)</f>
        <v>26.679118645736196</v>
      </c>
      <c r="H375" s="11">
        <f t="shared" si="11"/>
        <v>27</v>
      </c>
    </row>
    <row r="376" spans="5:8" ht="12.75">
      <c r="E376">
        <f t="shared" si="10"/>
        <v>361</v>
      </c>
      <c r="F376" s="10">
        <f>[1]!SIM_rand(-F375)</f>
        <v>0.6314980387687683</v>
      </c>
      <c r="G376" s="11">
        <f>[2]!RV_SIM(TS1_Base,-F376)</f>
        <v>30.899137609325884</v>
      </c>
      <c r="H376" s="11">
        <f t="shared" si="11"/>
        <v>31</v>
      </c>
    </row>
    <row r="377" spans="5:8" ht="12.75">
      <c r="E377">
        <f t="shared" si="10"/>
        <v>362</v>
      </c>
      <c r="F377" s="10">
        <f>[1]!SIM_rand(-F376)</f>
        <v>0.880965530872345</v>
      </c>
      <c r="G377" s="11">
        <f>[2]!RV_SIM(TS1_Base,-F377)</f>
        <v>25.72922431962586</v>
      </c>
      <c r="H377" s="11">
        <f t="shared" si="11"/>
        <v>26</v>
      </c>
    </row>
    <row r="378" spans="5:8" ht="12.75">
      <c r="E378">
        <f t="shared" si="10"/>
        <v>363</v>
      </c>
      <c r="F378" s="10">
        <f>[1]!SIM_rand(-F377)</f>
        <v>0.557978093624115</v>
      </c>
      <c r="G378" s="11">
        <f>[2]!RV_SIM(TS1_Base,-F378)</f>
        <v>30.768669076077686</v>
      </c>
      <c r="H378" s="11">
        <f t="shared" si="11"/>
        <v>31</v>
      </c>
    </row>
    <row r="379" spans="5:8" ht="12.75">
      <c r="E379">
        <f t="shared" si="10"/>
        <v>364</v>
      </c>
      <c r="F379" s="10">
        <f>[1]!SIM_rand(-F378)</f>
        <v>0.8756952881813049</v>
      </c>
      <c r="G379" s="11">
        <f>[2]!RV_SIM(TS1_Base,-F379)</f>
        <v>9.918010637058785</v>
      </c>
      <c r="H379" s="11">
        <f t="shared" si="11"/>
        <v>10</v>
      </c>
    </row>
    <row r="380" spans="5:8" ht="12.75">
      <c r="E380">
        <f t="shared" si="10"/>
        <v>365</v>
      </c>
      <c r="F380" s="10">
        <f>[1]!SIM_rand(-F379)</f>
        <v>0.0012790560722351074</v>
      </c>
      <c r="G380" s="11">
        <f>[2]!RV_SIM(TS1_Base,-F380)</f>
        <v>31.59853601350352</v>
      </c>
      <c r="H380" s="11">
        <f t="shared" si="11"/>
        <v>32</v>
      </c>
    </row>
    <row r="381" spans="5:8" ht="12.75">
      <c r="E381">
        <f t="shared" si="10"/>
        <v>366</v>
      </c>
      <c r="F381" s="10">
        <f>[1]!SIM_rand(-F380)</f>
        <v>0.9065335392951965</v>
      </c>
      <c r="G381" s="11">
        <f>[2]!RV_SIM(TS1_Base,-F381)</f>
        <v>27.53845091789404</v>
      </c>
      <c r="H381" s="11">
        <f t="shared" si="11"/>
        <v>28</v>
      </c>
    </row>
    <row r="382" spans="5:8" ht="12.75">
      <c r="E382">
        <f t="shared" si="10"/>
        <v>367</v>
      </c>
      <c r="F382" s="10">
        <f>[1]!SIM_rand(-F381)</f>
        <v>0.6941646933555603</v>
      </c>
      <c r="G382" s="11">
        <f>[2]!RV_SIM(TS1_Base,-F382)</f>
        <v>29.740556446407215</v>
      </c>
      <c r="H382" s="11">
        <f t="shared" si="11"/>
        <v>30</v>
      </c>
    </row>
    <row r="383" spans="5:8" ht="12.75">
      <c r="E383">
        <f t="shared" si="10"/>
        <v>368</v>
      </c>
      <c r="F383" s="10">
        <f>[1]!SIM_rand(-F382)</f>
        <v>0.828463613986969</v>
      </c>
      <c r="G383" s="11">
        <f>[2]!RV_SIM(TS1_Base,-F383)</f>
        <v>17.183443454365438</v>
      </c>
      <c r="H383" s="11">
        <f t="shared" si="11"/>
        <v>17</v>
      </c>
    </row>
    <row r="384" spans="5:8" ht="12.75">
      <c r="E384">
        <f t="shared" si="10"/>
        <v>369</v>
      </c>
      <c r="F384" s="10">
        <f>[1]!SIM_rand(-F383)</f>
        <v>0.05898970365524292</v>
      </c>
      <c r="G384" s="11">
        <f>[2]!RV_SIM(TS1_Base,-F384)</f>
        <v>19.497187203586485</v>
      </c>
      <c r="H384" s="11">
        <f t="shared" si="11"/>
        <v>19</v>
      </c>
    </row>
    <row r="385" spans="5:8" ht="12.75">
      <c r="E385">
        <f t="shared" si="10"/>
        <v>370</v>
      </c>
      <c r="F385" s="10">
        <f>[1]!SIM_rand(-F384)</f>
        <v>0.1355435848236084</v>
      </c>
      <c r="G385" s="11">
        <f>[2]!RV_SIM(TS1_Base,-F385)</f>
        <v>34.16264666586868</v>
      </c>
      <c r="H385" s="11">
        <f t="shared" si="11"/>
        <v>34</v>
      </c>
    </row>
    <row r="386" spans="5:8" ht="12.75">
      <c r="E386">
        <f t="shared" si="10"/>
        <v>371</v>
      </c>
      <c r="F386" s="10">
        <f>[1]!SIM_rand(-F385)</f>
        <v>0.9665637612342834</v>
      </c>
      <c r="G386" s="11">
        <f>[2]!RV_SIM(TS1_Base,-F386)</f>
        <v>18.54357623592488</v>
      </c>
      <c r="H386" s="11">
        <f t="shared" si="11"/>
        <v>19</v>
      </c>
    </row>
    <row r="387" spans="5:8" ht="12.75">
      <c r="E387">
        <f t="shared" si="10"/>
        <v>372</v>
      </c>
      <c r="F387" s="10">
        <f>[1]!SIM_rand(-F386)</f>
        <v>0.09830254316329956</v>
      </c>
      <c r="G387" s="11">
        <f>[2]!RV_SIM(TS1_Base,-F387)</f>
        <v>30.40676107616482</v>
      </c>
      <c r="H387" s="11">
        <f t="shared" si="11"/>
        <v>30</v>
      </c>
    </row>
    <row r="388" spans="5:8" ht="12.75">
      <c r="E388">
        <f t="shared" si="10"/>
        <v>373</v>
      </c>
      <c r="F388" s="10">
        <f>[1]!SIM_rand(-F387)</f>
        <v>0.8602297306060791</v>
      </c>
      <c r="G388" s="11">
        <f>[2]!RV_SIM(TS1_Base,-F388)</f>
        <v>24.69391605230019</v>
      </c>
      <c r="H388" s="11">
        <f t="shared" si="11"/>
        <v>25</v>
      </c>
    </row>
    <row r="389" spans="5:8" ht="12.75">
      <c r="E389">
        <f t="shared" si="10"/>
        <v>374</v>
      </c>
      <c r="F389" s="10">
        <f>[1]!SIM_rand(-F388)</f>
        <v>0.4755932092666626</v>
      </c>
      <c r="G389" s="11">
        <f>[2]!RV_SIM(TS1_Base,-F389)</f>
        <v>22.010119889806695</v>
      </c>
      <c r="H389" s="11">
        <f t="shared" si="11"/>
        <v>22</v>
      </c>
    </row>
    <row r="390" spans="5:8" ht="12.75">
      <c r="E390">
        <f t="shared" si="10"/>
        <v>375</v>
      </c>
      <c r="F390" s="10">
        <f>[1]!SIM_rand(-F389)</f>
        <v>0.27492791414260864</v>
      </c>
      <c r="G390" s="11">
        <f>[2]!RV_SIM(TS1_Base,-F390)</f>
        <v>32.04871457003358</v>
      </c>
      <c r="H390" s="11">
        <f t="shared" si="11"/>
        <v>32</v>
      </c>
    </row>
    <row r="391" spans="5:8" ht="12.75">
      <c r="E391">
        <f t="shared" si="10"/>
        <v>376</v>
      </c>
      <c r="F391" s="10">
        <f>[1]!SIM_rand(-F390)</f>
        <v>0.9206921458244324</v>
      </c>
      <c r="G391" s="11">
        <f>[2]!RV_SIM(TS1_Base,-F391)</f>
        <v>24.110475481671397</v>
      </c>
      <c r="H391" s="11">
        <f t="shared" si="11"/>
        <v>24</v>
      </c>
    </row>
    <row r="392" spans="5:8" ht="12.75">
      <c r="E392">
        <f t="shared" si="10"/>
        <v>377</v>
      </c>
      <c r="F392" s="10">
        <f>[1]!SIM_rand(-F391)</f>
        <v>0.4293988347053528</v>
      </c>
      <c r="G392" s="11">
        <f>[2]!RV_SIM(TS1_Base,-F392)</f>
        <v>26.4741352485136</v>
      </c>
      <c r="H392" s="11">
        <f t="shared" si="11"/>
        <v>26</v>
      </c>
    </row>
    <row r="393" spans="5:8" ht="12.75">
      <c r="E393">
        <f t="shared" si="10"/>
        <v>378</v>
      </c>
      <c r="F393" s="10">
        <f>[1]!SIM_rand(-F392)</f>
        <v>0.6159369349479675</v>
      </c>
      <c r="G393" s="11">
        <f>[2]!RV_SIM(TS1_Base,-F393)</f>
        <v>24.717272178513088</v>
      </c>
      <c r="H393" s="11">
        <f t="shared" si="11"/>
        <v>25</v>
      </c>
    </row>
    <row r="394" spans="5:8" ht="12.75">
      <c r="E394">
        <f t="shared" si="10"/>
        <v>379</v>
      </c>
      <c r="F394" s="10">
        <f>[1]!SIM_rand(-F393)</f>
        <v>0.4774535298347473</v>
      </c>
      <c r="G394" s="11">
        <f>[2]!RV_SIM(TS1_Base,-F394)</f>
        <v>25.311955627790752</v>
      </c>
      <c r="H394" s="11">
        <f t="shared" si="11"/>
        <v>25</v>
      </c>
    </row>
    <row r="395" spans="5:8" ht="12.75">
      <c r="E395">
        <f t="shared" si="10"/>
        <v>380</v>
      </c>
      <c r="F395" s="10">
        <f>[1]!SIM_rand(-F394)</f>
        <v>0.5248743891716003</v>
      </c>
      <c r="G395" s="11">
        <f>[2]!RV_SIM(TS1_Base,-F395)</f>
        <v>20.003904582455714</v>
      </c>
      <c r="H395" s="11">
        <f t="shared" si="11"/>
        <v>20</v>
      </c>
    </row>
    <row r="396" spans="5:8" ht="12.75">
      <c r="E396">
        <f t="shared" si="10"/>
        <v>381</v>
      </c>
      <c r="F396" s="10">
        <f>[1]!SIM_rand(-F395)</f>
        <v>0.15884429216384888</v>
      </c>
      <c r="G396" s="11">
        <f>[2]!RV_SIM(TS1_Base,-F396)</f>
        <v>28.215705455053584</v>
      </c>
      <c r="H396" s="11">
        <f t="shared" si="11"/>
        <v>28</v>
      </c>
    </row>
    <row r="397" spans="5:8" ht="12.75">
      <c r="E397">
        <f t="shared" si="10"/>
        <v>382</v>
      </c>
      <c r="F397" s="10">
        <f>[1]!SIM_rand(-F396)</f>
        <v>0.7399337887763977</v>
      </c>
      <c r="G397" s="11">
        <f>[2]!RV_SIM(TS1_Base,-F397)</f>
        <v>30.61442805834404</v>
      </c>
      <c r="H397" s="11">
        <f t="shared" si="11"/>
        <v>31</v>
      </c>
    </row>
    <row r="398" spans="5:8" ht="12.75">
      <c r="E398">
        <f t="shared" si="10"/>
        <v>383</v>
      </c>
      <c r="F398" s="10">
        <f>[1]!SIM_rand(-F397)</f>
        <v>0.8692569136619568</v>
      </c>
      <c r="G398" s="11">
        <f>[2]!RV_SIM(TS1_Base,-F398)</f>
        <v>28.815665272805102</v>
      </c>
      <c r="H398" s="11">
        <f t="shared" si="11"/>
        <v>29</v>
      </c>
    </row>
    <row r="399" spans="5:8" ht="12.75">
      <c r="E399">
        <f t="shared" si="10"/>
        <v>384</v>
      </c>
      <c r="F399" s="10">
        <f>[1]!SIM_rand(-F398)</f>
        <v>0.7773080468177795</v>
      </c>
      <c r="G399" s="11">
        <f>[2]!RV_SIM(TS1_Base,-F399)</f>
        <v>22.234437036600802</v>
      </c>
      <c r="H399" s="11">
        <f t="shared" si="11"/>
        <v>22</v>
      </c>
    </row>
    <row r="400" spans="5:8" ht="12.75">
      <c r="E400">
        <f t="shared" si="10"/>
        <v>385</v>
      </c>
      <c r="F400" s="10">
        <f>[1]!SIM_rand(-F399)</f>
        <v>0.2900931239128113</v>
      </c>
      <c r="G400" s="11">
        <f>[2]!RV_SIM(TS1_Base,-F400)</f>
        <v>26.507971346332255</v>
      </c>
      <c r="H400" s="11">
        <f t="shared" si="11"/>
        <v>27</v>
      </c>
    </row>
    <row r="401" spans="5:8" ht="12.75">
      <c r="E401">
        <f aca="true" t="shared" si="12" ref="E401:E464">E400+1</f>
        <v>386</v>
      </c>
      <c r="F401" s="10">
        <f>[1]!SIM_rand(-F400)</f>
        <v>0.6185192465782166</v>
      </c>
      <c r="G401" s="11">
        <f>[2]!RV_SIM(TS1_Base,-F401)</f>
        <v>27.906226190233852</v>
      </c>
      <c r="H401" s="11">
        <f aca="true" t="shared" si="13" ref="H401:H464">MAX(ROUND(G401,0),0)</f>
        <v>28</v>
      </c>
    </row>
    <row r="402" spans="5:8" ht="12.75">
      <c r="E402">
        <f t="shared" si="12"/>
        <v>387</v>
      </c>
      <c r="F402" s="10">
        <f>[1]!SIM_rand(-F401)</f>
        <v>0.7194624543190002</v>
      </c>
      <c r="G402" s="11">
        <f>[2]!RV_SIM(TS1_Base,-F402)</f>
        <v>23.652930867859183</v>
      </c>
      <c r="H402" s="11">
        <f t="shared" si="13"/>
        <v>24</v>
      </c>
    </row>
    <row r="403" spans="5:8" ht="12.75">
      <c r="E403">
        <f t="shared" si="12"/>
        <v>388</v>
      </c>
      <c r="F403" s="10">
        <f>[1]!SIM_rand(-F402)</f>
        <v>0.39380568265914917</v>
      </c>
      <c r="G403" s="11">
        <f>[2]!RV_SIM(TS1_Base,-F403)</f>
        <v>23.928918263743494</v>
      </c>
      <c r="H403" s="11">
        <f t="shared" si="13"/>
        <v>24</v>
      </c>
    </row>
    <row r="404" spans="5:8" ht="12.75">
      <c r="E404">
        <f t="shared" si="12"/>
        <v>389</v>
      </c>
      <c r="F404" s="10">
        <f>[1]!SIM_rand(-F403)</f>
        <v>0.4151892066001892</v>
      </c>
      <c r="G404" s="11">
        <f>[2]!RV_SIM(TS1_Base,-F404)</f>
        <v>24.142401804185486</v>
      </c>
      <c r="H404" s="11">
        <f t="shared" si="13"/>
        <v>24</v>
      </c>
    </row>
    <row r="405" spans="5:8" ht="12.75">
      <c r="E405">
        <f t="shared" si="12"/>
        <v>390</v>
      </c>
      <c r="F405" s="10">
        <f>[1]!SIM_rand(-F404)</f>
        <v>0.431907594203949</v>
      </c>
      <c r="G405" s="11">
        <f>[2]!RV_SIM(TS1_Base,-F405)</f>
        <v>24.516472566671585</v>
      </c>
      <c r="H405" s="11">
        <f t="shared" si="13"/>
        <v>25</v>
      </c>
    </row>
    <row r="406" spans="5:8" ht="12.75">
      <c r="E406">
        <f t="shared" si="12"/>
        <v>391</v>
      </c>
      <c r="F406" s="10">
        <f>[1]!SIM_rand(-F405)</f>
        <v>0.4614800810813904</v>
      </c>
      <c r="G406" s="11">
        <f>[2]!RV_SIM(TS1_Base,-F406)</f>
        <v>25.05951200041987</v>
      </c>
      <c r="H406" s="11">
        <f t="shared" si="13"/>
        <v>25</v>
      </c>
    </row>
    <row r="407" spans="5:8" ht="12.75">
      <c r="E407">
        <f t="shared" si="12"/>
        <v>392</v>
      </c>
      <c r="F407" s="10">
        <f>[1]!SIM_rand(-F406)</f>
        <v>0.5047482848167419</v>
      </c>
      <c r="G407" s="11">
        <f>[2]!RV_SIM(TS1_Base,-F407)</f>
        <v>29.522276069131195</v>
      </c>
      <c r="H407" s="11">
        <f t="shared" si="13"/>
        <v>30</v>
      </c>
    </row>
    <row r="408" spans="5:8" ht="12.75">
      <c r="E408">
        <f t="shared" si="12"/>
        <v>393</v>
      </c>
      <c r="F408" s="10">
        <f>[1]!SIM_rand(-F407)</f>
        <v>0.8171229958534241</v>
      </c>
      <c r="G408" s="11">
        <f>[2]!RV_SIM(TS1_Base,-F408)</f>
        <v>22.824997890738242</v>
      </c>
      <c r="H408" s="11">
        <f t="shared" si="13"/>
        <v>23</v>
      </c>
    </row>
    <row r="409" spans="5:8" ht="12.75">
      <c r="E409">
        <f t="shared" si="12"/>
        <v>394</v>
      </c>
      <c r="F409" s="10">
        <f>[1]!SIM_rand(-F408)</f>
        <v>0.3317810893058777</v>
      </c>
      <c r="G409" s="11">
        <f>[2]!RV_SIM(TS1_Base,-F409)</f>
        <v>23.75388995234216</v>
      </c>
      <c r="H409" s="11">
        <f t="shared" si="13"/>
        <v>24</v>
      </c>
    </row>
    <row r="410" spans="5:8" ht="12.75">
      <c r="E410">
        <f t="shared" si="12"/>
        <v>395</v>
      </c>
      <c r="F410" s="10">
        <f>[1]!SIM_rand(-F409)</f>
        <v>0.4015945792198181</v>
      </c>
      <c r="G410" s="11">
        <f>[2]!RV_SIM(TS1_Base,-F410)</f>
        <v>29.730054131275235</v>
      </c>
      <c r="H410" s="11">
        <f t="shared" si="13"/>
        <v>30</v>
      </c>
    </row>
    <row r="411" spans="5:8" ht="12.75">
      <c r="E411">
        <f t="shared" si="12"/>
        <v>396</v>
      </c>
      <c r="F411" s="10">
        <f>[1]!SIM_rand(-F410)</f>
        <v>0.8279284834861755</v>
      </c>
      <c r="G411" s="11">
        <f>[2]!RV_SIM(TS1_Base,-F411)</f>
        <v>33.52918612230276</v>
      </c>
      <c r="H411" s="11">
        <f t="shared" si="13"/>
        <v>34</v>
      </c>
    </row>
    <row r="412" spans="5:8" ht="12.75">
      <c r="E412">
        <f t="shared" si="12"/>
        <v>397</v>
      </c>
      <c r="F412" s="10">
        <f>[1]!SIM_rand(-F411)</f>
        <v>0.9559808373451233</v>
      </c>
      <c r="G412" s="11">
        <f>[2]!RV_SIM(TS1_Base,-F412)</f>
        <v>26.13788299293009</v>
      </c>
      <c r="H412" s="11">
        <f t="shared" si="13"/>
        <v>26</v>
      </c>
    </row>
    <row r="413" spans="5:8" ht="12.75">
      <c r="E413">
        <f t="shared" si="12"/>
        <v>398</v>
      </c>
      <c r="F413" s="10">
        <f>[1]!SIM_rand(-F412)</f>
        <v>0.59001225233078</v>
      </c>
      <c r="G413" s="11">
        <f>[2]!RV_SIM(TS1_Base,-F413)</f>
        <v>21.75783775848979</v>
      </c>
      <c r="H413" s="11">
        <f t="shared" si="13"/>
        <v>22</v>
      </c>
    </row>
    <row r="414" spans="5:8" ht="12.75">
      <c r="E414">
        <f t="shared" si="12"/>
        <v>399</v>
      </c>
      <c r="F414" s="10">
        <f>[1]!SIM_rand(-F413)</f>
        <v>0.2583525776863098</v>
      </c>
      <c r="G414" s="11">
        <f>[2]!RV_SIM(TS1_Base,-F414)</f>
        <v>26.536995155755424</v>
      </c>
      <c r="H414" s="11">
        <f t="shared" si="13"/>
        <v>27</v>
      </c>
    </row>
    <row r="415" spans="5:8" ht="12.75">
      <c r="E415">
        <f t="shared" si="12"/>
        <v>400</v>
      </c>
      <c r="F415" s="10">
        <f>[1]!SIM_rand(-F414)</f>
        <v>0.6207301020622253</v>
      </c>
      <c r="G415" s="11">
        <f>[2]!RV_SIM(TS1_Base,-F415)</f>
        <v>25.345275045751595</v>
      </c>
      <c r="H415" s="11">
        <f t="shared" si="13"/>
        <v>25</v>
      </c>
    </row>
    <row r="416" spans="5:8" ht="12.75">
      <c r="E416">
        <f t="shared" si="12"/>
        <v>401</v>
      </c>
      <c r="F416" s="10">
        <f>[1]!SIM_rand(-F415)</f>
        <v>0.5275271534919739</v>
      </c>
      <c r="G416" s="11">
        <f>[2]!RV_SIM(TS1_Base,-F416)</f>
        <v>28.785745278358633</v>
      </c>
      <c r="H416" s="11">
        <f t="shared" si="13"/>
        <v>29</v>
      </c>
    </row>
    <row r="417" spans="5:8" ht="12.75">
      <c r="E417">
        <f t="shared" si="12"/>
        <v>402</v>
      </c>
      <c r="F417" s="10">
        <f>[1]!SIM_rand(-F416)</f>
        <v>0.7755197882652283</v>
      </c>
      <c r="G417" s="11">
        <f>[2]!RV_SIM(TS1_Base,-F417)</f>
        <v>28.39435887996254</v>
      </c>
      <c r="H417" s="11">
        <f t="shared" si="13"/>
        <v>28</v>
      </c>
    </row>
    <row r="418" spans="5:8" ht="12.75">
      <c r="E418">
        <f t="shared" si="12"/>
        <v>403</v>
      </c>
      <c r="F418" s="10">
        <f>[1]!SIM_rand(-F417)</f>
        <v>0.7513905167579651</v>
      </c>
      <c r="G418" s="11">
        <f>[2]!RV_SIM(TS1_Base,-F418)</f>
        <v>29.018802882861056</v>
      </c>
      <c r="H418" s="11">
        <f t="shared" si="13"/>
        <v>29</v>
      </c>
    </row>
    <row r="419" spans="5:8" ht="12.75">
      <c r="E419">
        <f t="shared" si="12"/>
        <v>404</v>
      </c>
      <c r="F419" s="10">
        <f>[1]!SIM_rand(-F418)</f>
        <v>0.7892324328422546</v>
      </c>
      <c r="G419" s="11">
        <f>[2]!RV_SIM(TS1_Base,-F419)</f>
        <v>23.78940956188475</v>
      </c>
      <c r="H419" s="11">
        <f t="shared" si="13"/>
        <v>24</v>
      </c>
    </row>
    <row r="420" spans="5:8" ht="12.75">
      <c r="E420">
        <f t="shared" si="12"/>
        <v>405</v>
      </c>
      <c r="F420" s="10">
        <f>[1]!SIM_rand(-F419)</f>
        <v>0.404344379901886</v>
      </c>
      <c r="G420" s="11">
        <f>[2]!RV_SIM(TS1_Base,-F420)</f>
        <v>22.128246729549303</v>
      </c>
      <c r="H420" s="11">
        <f t="shared" si="13"/>
        <v>22</v>
      </c>
    </row>
    <row r="421" spans="5:8" ht="12.75">
      <c r="E421">
        <f t="shared" si="12"/>
        <v>406</v>
      </c>
      <c r="F421" s="10">
        <f>[1]!SIM_rand(-F420)</f>
        <v>0.2828652262687683</v>
      </c>
      <c r="G421" s="11">
        <f>[2]!RV_SIM(TS1_Base,-F421)</f>
        <v>19.60743010549971</v>
      </c>
      <c r="H421" s="11">
        <f t="shared" si="13"/>
        <v>20</v>
      </c>
    </row>
    <row r="422" spans="5:8" ht="12.75">
      <c r="E422">
        <f t="shared" si="12"/>
        <v>407</v>
      </c>
      <c r="F422" s="10">
        <f>[1]!SIM_rand(-F421)</f>
        <v>0.14040225744247437</v>
      </c>
      <c r="G422" s="11">
        <f>[2]!RV_SIM(TS1_Base,-F422)</f>
        <v>20.997775732748806</v>
      </c>
      <c r="H422" s="11">
        <f t="shared" si="13"/>
        <v>21</v>
      </c>
    </row>
    <row r="423" spans="5:8" ht="12.75">
      <c r="E423">
        <f t="shared" si="12"/>
        <v>408</v>
      </c>
      <c r="F423" s="10">
        <f>[1]!SIM_rand(-F422)</f>
        <v>0.21172648668289185</v>
      </c>
      <c r="G423" s="11">
        <f>[2]!RV_SIM(TS1_Base,-F423)</f>
        <v>19.78158810057402</v>
      </c>
      <c r="H423" s="11">
        <f t="shared" si="13"/>
        <v>20</v>
      </c>
    </row>
    <row r="424" spans="5:8" ht="12.75">
      <c r="E424">
        <f t="shared" si="12"/>
        <v>409</v>
      </c>
      <c r="F424" s="10">
        <f>[1]!SIM_rand(-F423)</f>
        <v>0.14831620454788208</v>
      </c>
      <c r="G424" s="11">
        <f>[2]!RV_SIM(TS1_Base,-F424)</f>
        <v>23.726454729133934</v>
      </c>
      <c r="H424" s="11">
        <f t="shared" si="13"/>
        <v>24</v>
      </c>
    </row>
    <row r="425" spans="5:8" ht="12.75">
      <c r="E425">
        <f t="shared" si="12"/>
        <v>410</v>
      </c>
      <c r="F425" s="10">
        <f>[1]!SIM_rand(-F424)</f>
        <v>0.39947396516799927</v>
      </c>
      <c r="G425" s="11">
        <f>[2]!RV_SIM(TS1_Base,-F425)</f>
        <v>30.60200136872064</v>
      </c>
      <c r="H425" s="11">
        <f t="shared" si="13"/>
        <v>31</v>
      </c>
    </row>
    <row r="426" spans="5:8" ht="12.75">
      <c r="E426">
        <f t="shared" si="12"/>
        <v>411</v>
      </c>
      <c r="F426" s="10">
        <f>[1]!SIM_rand(-F425)</f>
        <v>0.8687283396720886</v>
      </c>
      <c r="G426" s="11">
        <f>[2]!RV_SIM(TS1_Base,-F426)</f>
        <v>24.991888008739945</v>
      </c>
      <c r="H426" s="11">
        <f t="shared" si="13"/>
        <v>25</v>
      </c>
    </row>
    <row r="427" spans="5:8" ht="12.75">
      <c r="E427">
        <f t="shared" si="12"/>
        <v>412</v>
      </c>
      <c r="F427" s="10">
        <f>[1]!SIM_rand(-F426)</f>
        <v>0.49935275316238403</v>
      </c>
      <c r="G427" s="11">
        <f>[2]!RV_SIM(TS1_Base,-F427)</f>
        <v>27.793816858879094</v>
      </c>
      <c r="H427" s="11">
        <f t="shared" si="13"/>
        <v>28</v>
      </c>
    </row>
    <row r="428" spans="5:8" ht="12.75">
      <c r="E428">
        <f t="shared" si="12"/>
        <v>413</v>
      </c>
      <c r="F428" s="10">
        <f>[1]!SIM_rand(-F427)</f>
        <v>0.71183842420578</v>
      </c>
      <c r="G428" s="11">
        <f>[2]!RV_SIM(TS1_Base,-F428)</f>
        <v>26.830759300808598</v>
      </c>
      <c r="H428" s="11">
        <f t="shared" si="13"/>
        <v>27</v>
      </c>
    </row>
    <row r="429" spans="5:8" ht="12.75">
      <c r="E429">
        <f t="shared" si="12"/>
        <v>414</v>
      </c>
      <c r="F429" s="10">
        <f>[1]!SIM_rand(-F428)</f>
        <v>0.6428740620613098</v>
      </c>
      <c r="G429" s="11">
        <f>[2]!RV_SIM(TS1_Base,-F429)</f>
        <v>21.836480335978578</v>
      </c>
      <c r="H429" s="11">
        <f t="shared" si="13"/>
        <v>22</v>
      </c>
    </row>
    <row r="430" spans="5:8" ht="12.75">
      <c r="E430">
        <f t="shared" si="12"/>
        <v>415</v>
      </c>
      <c r="F430" s="10">
        <f>[1]!SIM_rand(-F429)</f>
        <v>0.26346343755722046</v>
      </c>
      <c r="G430" s="11">
        <f>[2]!RV_SIM(TS1_Base,-F430)</f>
        <v>30.3543763146877</v>
      </c>
      <c r="H430" s="11">
        <f t="shared" si="13"/>
        <v>30</v>
      </c>
    </row>
    <row r="431" spans="5:8" ht="12.75">
      <c r="E431">
        <f t="shared" si="12"/>
        <v>416</v>
      </c>
      <c r="F431" s="10">
        <f>[1]!SIM_rand(-F430)</f>
        <v>0.8578872084617615</v>
      </c>
      <c r="G431" s="11">
        <f>[2]!RV_SIM(TS1_Base,-F431)</f>
        <v>21.823081545738376</v>
      </c>
      <c r="H431" s="11">
        <f t="shared" si="13"/>
        <v>22</v>
      </c>
    </row>
    <row r="432" spans="5:8" ht="12.75">
      <c r="E432">
        <f t="shared" si="12"/>
        <v>417</v>
      </c>
      <c r="F432" s="10">
        <f>[1]!SIM_rand(-F431)</f>
        <v>0.2625890374183655</v>
      </c>
      <c r="G432" s="11">
        <f>[2]!RV_SIM(TS1_Base,-F432)</f>
        <v>21.598281765555775</v>
      </c>
      <c r="H432" s="11">
        <f t="shared" si="13"/>
        <v>22</v>
      </c>
    </row>
    <row r="433" spans="5:8" ht="12.75">
      <c r="E433">
        <f t="shared" si="12"/>
        <v>418</v>
      </c>
      <c r="F433" s="10">
        <f>[1]!SIM_rand(-F432)</f>
        <v>0.24814337491989136</v>
      </c>
      <c r="G433" s="11">
        <f>[2]!RV_SIM(TS1_Base,-F433)</f>
        <v>18.16540049180013</v>
      </c>
      <c r="H433" s="11">
        <f t="shared" si="13"/>
        <v>18</v>
      </c>
    </row>
    <row r="434" spans="5:8" ht="12.75">
      <c r="E434">
        <f t="shared" si="12"/>
        <v>419</v>
      </c>
      <c r="F434" s="10">
        <f>[1]!SIM_rand(-F433)</f>
        <v>0.08582526445388794</v>
      </c>
      <c r="G434" s="11">
        <f>[2]!RV_SIM(TS1_Base,-F434)</f>
        <v>26.092012833987496</v>
      </c>
      <c r="H434" s="11">
        <f t="shared" si="13"/>
        <v>26</v>
      </c>
    </row>
    <row r="435" spans="5:8" ht="12.75">
      <c r="E435">
        <f t="shared" si="12"/>
        <v>420</v>
      </c>
      <c r="F435" s="10">
        <f>[1]!SIM_rand(-F434)</f>
        <v>0.586442232131958</v>
      </c>
      <c r="G435" s="11">
        <f>[2]!RV_SIM(TS1_Base,-F435)</f>
        <v>14.361662054605585</v>
      </c>
      <c r="H435" s="11">
        <f t="shared" si="13"/>
        <v>14</v>
      </c>
    </row>
    <row r="436" spans="5:8" ht="12.75">
      <c r="E436">
        <f t="shared" si="12"/>
        <v>421</v>
      </c>
      <c r="F436" s="10">
        <f>[1]!SIM_rand(-F435)</f>
        <v>0.01668226718902588</v>
      </c>
      <c r="G436" s="11">
        <f>[2]!RV_SIM(TS1_Base,-F436)</f>
        <v>23.228867110715512</v>
      </c>
      <c r="H436" s="11">
        <f t="shared" si="13"/>
        <v>23</v>
      </c>
    </row>
    <row r="437" spans="5:8" ht="12.75">
      <c r="E437">
        <f t="shared" si="12"/>
        <v>422</v>
      </c>
      <c r="F437" s="10">
        <f>[1]!SIM_rand(-F436)</f>
        <v>0.3615846037864685</v>
      </c>
      <c r="G437" s="11">
        <f>[2]!RV_SIM(TS1_Base,-F437)</f>
        <v>26.83490903236825</v>
      </c>
      <c r="H437" s="11">
        <f t="shared" si="13"/>
        <v>27</v>
      </c>
    </row>
    <row r="438" spans="5:8" ht="12.75">
      <c r="E438">
        <f t="shared" si="12"/>
        <v>423</v>
      </c>
      <c r="F438" s="10">
        <f>[1]!SIM_rand(-F437)</f>
        <v>0.6431836485862732</v>
      </c>
      <c r="G438" s="11">
        <f>[2]!RV_SIM(TS1_Base,-F438)</f>
        <v>28.939618604034415</v>
      </c>
      <c r="H438" s="11">
        <f t="shared" si="13"/>
        <v>29</v>
      </c>
    </row>
    <row r="439" spans="5:8" ht="12.75">
      <c r="E439">
        <f t="shared" si="12"/>
        <v>424</v>
      </c>
      <c r="F439" s="10">
        <f>[1]!SIM_rand(-F438)</f>
        <v>0.7846294045448303</v>
      </c>
      <c r="G439" s="11">
        <f>[2]!RV_SIM(TS1_Base,-F439)</f>
        <v>22.098029010973097</v>
      </c>
      <c r="H439" s="11">
        <f t="shared" si="13"/>
        <v>22</v>
      </c>
    </row>
    <row r="440" spans="5:8" ht="12.75">
      <c r="E440">
        <f t="shared" si="12"/>
        <v>425</v>
      </c>
      <c r="F440" s="10">
        <f>[1]!SIM_rand(-F439)</f>
        <v>0.28082436323165894</v>
      </c>
      <c r="G440" s="11">
        <f>[2]!RV_SIM(TS1_Base,-F440)</f>
        <v>26.240351423168782</v>
      </c>
      <c r="H440" s="11">
        <f t="shared" si="13"/>
        <v>26</v>
      </c>
    </row>
    <row r="441" spans="5:8" ht="12.75">
      <c r="E441">
        <f t="shared" si="12"/>
        <v>426</v>
      </c>
      <c r="F441" s="10">
        <f>[1]!SIM_rand(-F440)</f>
        <v>0.5979599356651306</v>
      </c>
      <c r="G441" s="11">
        <f>[2]!RV_SIM(TS1_Base,-F441)</f>
        <v>13.302741159092797</v>
      </c>
      <c r="H441" s="11">
        <f t="shared" si="13"/>
        <v>13</v>
      </c>
    </row>
    <row r="442" spans="5:8" ht="12.75">
      <c r="E442">
        <f t="shared" si="12"/>
        <v>427</v>
      </c>
      <c r="F442" s="10">
        <f>[1]!SIM_rand(-F441)</f>
        <v>0.009656012058258057</v>
      </c>
      <c r="G442" s="11">
        <f>[2]!RV_SIM(TS1_Base,-F442)</f>
        <v>25.388955292719988</v>
      </c>
      <c r="H442" s="11">
        <f t="shared" si="13"/>
        <v>25</v>
      </c>
    </row>
    <row r="443" spans="5:8" ht="12.75">
      <c r="E443">
        <f t="shared" si="12"/>
        <v>428</v>
      </c>
      <c r="F443" s="10">
        <f>[1]!SIM_rand(-F442)</f>
        <v>0.531002938747406</v>
      </c>
      <c r="G443" s="11">
        <f>[2]!RV_SIM(TS1_Base,-F443)</f>
        <v>31.534442933759735</v>
      </c>
      <c r="H443" s="11">
        <f t="shared" si="13"/>
        <v>32</v>
      </c>
    </row>
    <row r="444" spans="5:8" ht="12.75">
      <c r="E444">
        <f t="shared" si="12"/>
        <v>429</v>
      </c>
      <c r="F444" s="10">
        <f>[1]!SIM_rand(-F443)</f>
        <v>0.9043746590614319</v>
      </c>
      <c r="G444" s="11">
        <f>[2]!RV_SIM(TS1_Base,-F444)</f>
        <v>25.907076979843186</v>
      </c>
      <c r="H444" s="11">
        <f t="shared" si="13"/>
        <v>26</v>
      </c>
    </row>
    <row r="445" spans="5:8" ht="12.75">
      <c r="E445">
        <f t="shared" si="12"/>
        <v>430</v>
      </c>
      <c r="F445" s="10">
        <f>[1]!SIM_rand(-F444)</f>
        <v>0.5719792246818542</v>
      </c>
      <c r="G445" s="11">
        <f>[2]!RV_SIM(TS1_Base,-F445)</f>
        <v>29.790748020822523</v>
      </c>
      <c r="H445" s="11">
        <f t="shared" si="13"/>
        <v>30</v>
      </c>
    </row>
    <row r="446" spans="5:8" ht="12.75">
      <c r="E446">
        <f t="shared" si="12"/>
        <v>431</v>
      </c>
      <c r="F446" s="10">
        <f>[1]!SIM_rand(-F445)</f>
        <v>0.8310063481330872</v>
      </c>
      <c r="G446" s="11">
        <f>[2]!RV_SIM(TS1_Base,-F446)</f>
        <v>23.64769044010988</v>
      </c>
      <c r="H446" s="11">
        <f t="shared" si="13"/>
        <v>24</v>
      </c>
    </row>
    <row r="447" spans="5:8" ht="12.75">
      <c r="E447">
        <f t="shared" si="12"/>
        <v>432</v>
      </c>
      <c r="F447" s="10">
        <f>[1]!SIM_rand(-F446)</f>
        <v>0.3934025168418884</v>
      </c>
      <c r="G447" s="11">
        <f>[2]!RV_SIM(TS1_Base,-F447)</f>
        <v>31.77330380248567</v>
      </c>
      <c r="H447" s="11">
        <f t="shared" si="13"/>
        <v>32</v>
      </c>
    </row>
    <row r="448" spans="5:8" ht="12.75">
      <c r="E448">
        <f t="shared" si="12"/>
        <v>433</v>
      </c>
      <c r="F448" s="10">
        <f>[1]!SIM_rand(-F447)</f>
        <v>0.9122371077537537</v>
      </c>
      <c r="G448" s="11">
        <f>[2]!RV_SIM(TS1_Base,-F448)</f>
        <v>26.235521734753874</v>
      </c>
      <c r="H448" s="11">
        <f t="shared" si="13"/>
        <v>26</v>
      </c>
    </row>
    <row r="449" spans="5:8" ht="12.75">
      <c r="E449">
        <f t="shared" si="12"/>
        <v>434</v>
      </c>
      <c r="F449" s="10">
        <f>[1]!SIM_rand(-F448)</f>
        <v>0.5975862145423889</v>
      </c>
      <c r="G449" s="11">
        <f>[2]!RV_SIM(TS1_Base,-F449)</f>
        <v>35.44013565710526</v>
      </c>
      <c r="H449" s="11">
        <f t="shared" si="13"/>
        <v>35</v>
      </c>
    </row>
    <row r="450" spans="5:8" ht="12.75">
      <c r="E450">
        <f t="shared" si="12"/>
        <v>435</v>
      </c>
      <c r="F450" s="10">
        <f>[1]!SIM_rand(-F449)</f>
        <v>0.9816023707389832</v>
      </c>
      <c r="G450" s="11">
        <f>[2]!RV_SIM(TS1_Base,-F450)</f>
        <v>19.47000393929347</v>
      </c>
      <c r="H450" s="11">
        <f t="shared" si="13"/>
        <v>19</v>
      </c>
    </row>
    <row r="451" spans="5:8" ht="12.75">
      <c r="E451">
        <f t="shared" si="12"/>
        <v>436</v>
      </c>
      <c r="F451" s="10">
        <f>[1]!SIM_rand(-F450)</f>
        <v>0.13436347246170044</v>
      </c>
      <c r="G451" s="11">
        <f>[2]!RV_SIM(TS1_Base,-F451)</f>
        <v>31.008656808898955</v>
      </c>
      <c r="H451" s="11">
        <f t="shared" si="13"/>
        <v>31</v>
      </c>
    </row>
    <row r="452" spans="5:8" ht="12.75">
      <c r="E452">
        <f t="shared" si="12"/>
        <v>437</v>
      </c>
      <c r="F452" s="10">
        <f>[1]!SIM_rand(-F451)</f>
        <v>0.885266125202179</v>
      </c>
      <c r="G452" s="11">
        <f>[2]!RV_SIM(TS1_Base,-F452)</f>
        <v>30.839401172007314</v>
      </c>
      <c r="H452" s="11">
        <f t="shared" si="13"/>
        <v>31</v>
      </c>
    </row>
    <row r="453" spans="5:8" ht="12.75">
      <c r="E453">
        <f t="shared" si="12"/>
        <v>438</v>
      </c>
      <c r="F453" s="10">
        <f>[1]!SIM_rand(-F452)</f>
        <v>0.878572404384613</v>
      </c>
      <c r="G453" s="11">
        <f>[2]!RV_SIM(TS1_Base,-F453)</f>
        <v>23.906271059791948</v>
      </c>
      <c r="H453" s="11">
        <f t="shared" si="13"/>
        <v>24</v>
      </c>
    </row>
    <row r="454" spans="5:8" ht="12.75">
      <c r="E454">
        <f t="shared" si="12"/>
        <v>439</v>
      </c>
      <c r="F454" s="10">
        <f>[1]!SIM_rand(-F453)</f>
        <v>0.4134240746498108</v>
      </c>
      <c r="G454" s="11">
        <f>[2]!RV_SIM(TS1_Base,-F454)</f>
        <v>17.46047323657297</v>
      </c>
      <c r="H454" s="11">
        <f t="shared" si="13"/>
        <v>17</v>
      </c>
    </row>
    <row r="455" spans="5:8" ht="12.75">
      <c r="E455">
        <f t="shared" si="12"/>
        <v>440</v>
      </c>
      <c r="F455" s="10">
        <f>[1]!SIM_rand(-F454)</f>
        <v>0.06578940153121948</v>
      </c>
      <c r="G455" s="11">
        <f>[2]!RV_SIM(TS1_Base,-F455)</f>
        <v>24.754112825709246</v>
      </c>
      <c r="H455" s="11">
        <f t="shared" si="13"/>
        <v>25</v>
      </c>
    </row>
    <row r="456" spans="5:8" ht="12.75">
      <c r="E456">
        <f t="shared" si="12"/>
        <v>441</v>
      </c>
      <c r="F456" s="10">
        <f>[1]!SIM_rand(-F455)</f>
        <v>0.480388879776001</v>
      </c>
      <c r="G456" s="11">
        <f>[2]!RV_SIM(TS1_Base,-F456)</f>
        <v>24.72216545679411</v>
      </c>
      <c r="H456" s="11">
        <f t="shared" si="13"/>
        <v>25</v>
      </c>
    </row>
    <row r="457" spans="5:8" ht="12.75">
      <c r="E457">
        <f t="shared" si="12"/>
        <v>442</v>
      </c>
      <c r="F457" s="10">
        <f>[1]!SIM_rand(-F456)</f>
        <v>0.47784334421157837</v>
      </c>
      <c r="G457" s="11">
        <f>[2]!RV_SIM(TS1_Base,-F457)</f>
        <v>29.446197467328126</v>
      </c>
      <c r="H457" s="11">
        <f t="shared" si="13"/>
        <v>29</v>
      </c>
    </row>
    <row r="458" spans="5:8" ht="12.75">
      <c r="E458">
        <f t="shared" si="12"/>
        <v>443</v>
      </c>
      <c r="F458" s="10">
        <f>[1]!SIM_rand(-F457)</f>
        <v>0.813062846660614</v>
      </c>
      <c r="G458" s="11">
        <f>[2]!RV_SIM(TS1_Base,-F458)</f>
        <v>32.117243405002455</v>
      </c>
      <c r="H458" s="11">
        <f t="shared" si="13"/>
        <v>32</v>
      </c>
    </row>
    <row r="459" spans="5:8" ht="12.75">
      <c r="E459">
        <f t="shared" si="12"/>
        <v>444</v>
      </c>
      <c r="F459" s="10">
        <f>[1]!SIM_rand(-F458)</f>
        <v>0.9226968884468079</v>
      </c>
      <c r="G459" s="11">
        <f>[2]!RV_SIM(TS1_Base,-F459)</f>
        <v>20.298009438077653</v>
      </c>
      <c r="H459" s="11">
        <f t="shared" si="13"/>
        <v>20</v>
      </c>
    </row>
    <row r="460" spans="5:8" ht="12.75">
      <c r="E460">
        <f t="shared" si="12"/>
        <v>445</v>
      </c>
      <c r="F460" s="10">
        <f>[1]!SIM_rand(-F459)</f>
        <v>0.17350667715072632</v>
      </c>
      <c r="G460" s="11">
        <f>[2]!RV_SIM(TS1_Base,-F460)</f>
        <v>25.836418315980772</v>
      </c>
      <c r="H460" s="11">
        <f t="shared" si="13"/>
        <v>26</v>
      </c>
    </row>
    <row r="461" spans="5:8" ht="12.75">
      <c r="E461">
        <f t="shared" si="12"/>
        <v>446</v>
      </c>
      <c r="F461" s="10">
        <f>[1]!SIM_rand(-F460)</f>
        <v>0.5664265751838684</v>
      </c>
      <c r="G461" s="11">
        <f>[2]!RV_SIM(TS1_Base,-F461)</f>
        <v>30.936729512549263</v>
      </c>
      <c r="H461" s="11">
        <f t="shared" si="13"/>
        <v>31</v>
      </c>
    </row>
    <row r="462" spans="5:8" ht="12.75">
      <c r="E462">
        <f t="shared" si="12"/>
        <v>447</v>
      </c>
      <c r="F462" s="10">
        <f>[1]!SIM_rand(-F461)</f>
        <v>0.8824543356895447</v>
      </c>
      <c r="G462" s="11">
        <f>[2]!RV_SIM(TS1_Base,-F462)</f>
        <v>28.526502302200527</v>
      </c>
      <c r="H462" s="11">
        <f t="shared" si="13"/>
        <v>29</v>
      </c>
    </row>
    <row r="463" spans="5:8" ht="12.75">
      <c r="E463">
        <f t="shared" si="12"/>
        <v>448</v>
      </c>
      <c r="F463" s="10">
        <f>[1]!SIM_rand(-F462)</f>
        <v>0.7596884369850159</v>
      </c>
      <c r="G463" s="11">
        <f>[2]!RV_SIM(TS1_Base,-F463)</f>
        <v>28.811070992699</v>
      </c>
      <c r="H463" s="11">
        <f t="shared" si="13"/>
        <v>29</v>
      </c>
    </row>
    <row r="464" spans="5:8" ht="12.75">
      <c r="E464">
        <f t="shared" si="12"/>
        <v>449</v>
      </c>
      <c r="F464" s="10">
        <f>[1]!SIM_rand(-F463)</f>
        <v>0.7770339846611023</v>
      </c>
      <c r="G464" s="11">
        <f>[2]!RV_SIM(TS1_Base,-F464)</f>
        <v>23.770163034090615</v>
      </c>
      <c r="H464" s="11">
        <f t="shared" si="13"/>
        <v>24</v>
      </c>
    </row>
    <row r="465" spans="5:8" ht="12.75">
      <c r="E465">
        <f aca="true" t="shared" si="14" ref="E465:E528">E464+1</f>
        <v>450</v>
      </c>
      <c r="F465" s="10">
        <f>[1]!SIM_rand(-F464)</f>
        <v>0.402853786945343</v>
      </c>
      <c r="G465" s="11">
        <f>[2]!RV_SIM(TS1_Base,-F465)</f>
        <v>25.25483813012899</v>
      </c>
      <c r="H465" s="11">
        <f aca="true" t="shared" si="15" ref="H465:H528">MAX(ROUND(G465,0),0)</f>
        <v>25</v>
      </c>
    </row>
    <row r="466" spans="5:8" ht="12.75">
      <c r="E466">
        <f t="shared" si="14"/>
        <v>451</v>
      </c>
      <c r="F466" s="10">
        <f>[1]!SIM_rand(-F465)</f>
        <v>0.5203244090080261</v>
      </c>
      <c r="G466" s="11">
        <f>[2]!RV_SIM(TS1_Base,-F466)</f>
        <v>25.3630212245945</v>
      </c>
      <c r="H466" s="11">
        <f t="shared" si="15"/>
        <v>25</v>
      </c>
    </row>
    <row r="467" spans="5:8" ht="12.75">
      <c r="E467">
        <f t="shared" si="14"/>
        <v>452</v>
      </c>
      <c r="F467" s="10">
        <f>[1]!SIM_rand(-F466)</f>
        <v>0.5289395451545715</v>
      </c>
      <c r="G467" s="11">
        <f>[2]!RV_SIM(TS1_Base,-F467)</f>
        <v>27.20918889683194</v>
      </c>
      <c r="H467" s="11">
        <f t="shared" si="15"/>
        <v>27</v>
      </c>
    </row>
    <row r="468" spans="5:8" ht="12.75">
      <c r="E468">
        <f t="shared" si="14"/>
        <v>453</v>
      </c>
      <c r="F468" s="10">
        <f>[1]!SIM_rand(-F467)</f>
        <v>0.6706966757774353</v>
      </c>
      <c r="G468" s="11">
        <f>[2]!RV_SIM(TS1_Base,-F468)</f>
        <v>23.309150827473665</v>
      </c>
      <c r="H468" s="11">
        <f t="shared" si="15"/>
        <v>23</v>
      </c>
    </row>
    <row r="469" spans="5:8" ht="12.75">
      <c r="E469">
        <f t="shared" si="14"/>
        <v>454</v>
      </c>
      <c r="F469" s="10">
        <f>[1]!SIM_rand(-F468)</f>
        <v>0.367617666721344</v>
      </c>
      <c r="G469" s="11">
        <f>[2]!RV_SIM(TS1_Base,-F469)</f>
        <v>23.170627390202988</v>
      </c>
      <c r="H469" s="11">
        <f t="shared" si="15"/>
        <v>23</v>
      </c>
    </row>
    <row r="470" spans="5:8" ht="12.75">
      <c r="E470">
        <f t="shared" si="14"/>
        <v>455</v>
      </c>
      <c r="F470" s="10">
        <f>[1]!SIM_rand(-F469)</f>
        <v>0.35722941160202026</v>
      </c>
      <c r="G470" s="11">
        <f>[2]!RV_SIM(TS1_Base,-F470)</f>
        <v>25.88433680754188</v>
      </c>
      <c r="H470" s="11">
        <f t="shared" si="15"/>
        <v>26</v>
      </c>
    </row>
    <row r="471" spans="5:8" ht="12.75">
      <c r="E471">
        <f t="shared" si="14"/>
        <v>456</v>
      </c>
      <c r="F471" s="10">
        <f>[1]!SIM_rand(-F470)</f>
        <v>0.5701937079429626</v>
      </c>
      <c r="G471" s="11">
        <f>[2]!RV_SIM(TS1_Base,-F471)</f>
        <v>29.225320152774472</v>
      </c>
      <c r="H471" s="11">
        <f t="shared" si="15"/>
        <v>29</v>
      </c>
    </row>
    <row r="472" spans="5:8" ht="12.75">
      <c r="E472">
        <f t="shared" si="14"/>
        <v>457</v>
      </c>
      <c r="F472" s="10">
        <f>[1]!SIM_rand(-F471)</f>
        <v>0.800962507724762</v>
      </c>
      <c r="G472" s="11">
        <f>[2]!RV_SIM(TS1_Base,-F472)</f>
        <v>22.93406997882783</v>
      </c>
      <c r="H472" s="11">
        <f t="shared" si="15"/>
        <v>23</v>
      </c>
    </row>
    <row r="473" spans="5:8" ht="12.75">
      <c r="E473">
        <f t="shared" si="14"/>
        <v>458</v>
      </c>
      <c r="F473" s="10">
        <f>[1]!SIM_rand(-F472)</f>
        <v>0.339735209941864</v>
      </c>
      <c r="G473" s="11">
        <f>[2]!RV_SIM(TS1_Base,-F473)</f>
        <v>26.22838638029781</v>
      </c>
      <c r="H473" s="11">
        <f t="shared" si="15"/>
        <v>26</v>
      </c>
    </row>
    <row r="474" spans="5:8" ht="12.75">
      <c r="E474">
        <f t="shared" si="14"/>
        <v>459</v>
      </c>
      <c r="F474" s="10">
        <f>[1]!SIM_rand(-F473)</f>
        <v>0.5970339179039001</v>
      </c>
      <c r="G474" s="11">
        <f>[2]!RV_SIM(TS1_Base,-F474)</f>
        <v>33.467343105458205</v>
      </c>
      <c r="H474" s="11">
        <f t="shared" si="15"/>
        <v>33</v>
      </c>
    </row>
    <row r="475" spans="5:8" ht="12.75">
      <c r="E475">
        <f t="shared" si="14"/>
        <v>460</v>
      </c>
      <c r="F475" s="10">
        <f>[1]!SIM_rand(-F474)</f>
        <v>0.9548168778419495</v>
      </c>
      <c r="G475" s="11">
        <f>[2]!RV_SIM(TS1_Base,-F475)</f>
        <v>20.32796743836568</v>
      </c>
      <c r="H475" s="11">
        <f t="shared" si="15"/>
        <v>20</v>
      </c>
    </row>
    <row r="476" spans="5:8" ht="12.75">
      <c r="E476">
        <f t="shared" si="14"/>
        <v>461</v>
      </c>
      <c r="F476" s="10">
        <f>[1]!SIM_rand(-F475)</f>
        <v>0.1750470995903015</v>
      </c>
      <c r="G476" s="11">
        <f>[2]!RV_SIM(TS1_Base,-F476)</f>
        <v>23.38221539535083</v>
      </c>
      <c r="H476" s="11">
        <f t="shared" si="15"/>
        <v>23</v>
      </c>
    </row>
    <row r="477" spans="5:8" ht="12.75">
      <c r="E477">
        <f t="shared" si="14"/>
        <v>462</v>
      </c>
      <c r="F477" s="10">
        <f>[1]!SIM_rand(-F476)</f>
        <v>0.37313681840896606</v>
      </c>
      <c r="G477" s="11">
        <f>[2]!RV_SIM(TS1_Base,-F477)</f>
        <v>21.785580573362314</v>
      </c>
      <c r="H477" s="11">
        <f t="shared" si="15"/>
        <v>22</v>
      </c>
    </row>
    <row r="478" spans="5:8" ht="12.75">
      <c r="E478">
        <f t="shared" si="14"/>
        <v>463</v>
      </c>
      <c r="F478" s="10">
        <f>[1]!SIM_rand(-F477)</f>
        <v>0.26014965772628784</v>
      </c>
      <c r="G478" s="11">
        <f>[2]!RV_SIM(TS1_Base,-F478)</f>
        <v>25.45761181008836</v>
      </c>
      <c r="H478" s="11">
        <f t="shared" si="15"/>
        <v>25</v>
      </c>
    </row>
    <row r="479" spans="5:8" ht="12.75">
      <c r="E479">
        <f t="shared" si="14"/>
        <v>464</v>
      </c>
      <c r="F479" s="10">
        <f>[1]!SIM_rand(-F478)</f>
        <v>0.5364612936973572</v>
      </c>
      <c r="G479" s="11">
        <f>[2]!RV_SIM(TS1_Base,-F479)</f>
        <v>28.38492857874423</v>
      </c>
      <c r="H479" s="11">
        <f t="shared" si="15"/>
        <v>28</v>
      </c>
    </row>
    <row r="480" spans="5:8" ht="12.75">
      <c r="E480">
        <f t="shared" si="14"/>
        <v>465</v>
      </c>
      <c r="F480" s="10">
        <f>[1]!SIM_rand(-F479)</f>
        <v>0.7507925629615784</v>
      </c>
      <c r="G480" s="11">
        <f>[2]!RV_SIM(TS1_Base,-F480)</f>
        <v>32.96173436456863</v>
      </c>
      <c r="H480" s="11">
        <f t="shared" si="15"/>
        <v>33</v>
      </c>
    </row>
    <row r="481" spans="5:8" ht="12.75">
      <c r="E481">
        <f t="shared" si="14"/>
        <v>466</v>
      </c>
      <c r="F481" s="10">
        <f>[1]!SIM_rand(-F480)</f>
        <v>0.9443466067314148</v>
      </c>
      <c r="G481" s="11">
        <f>[2]!RV_SIM(TS1_Base,-F481)</f>
        <v>24.73719679953036</v>
      </c>
      <c r="H481" s="11">
        <f t="shared" si="15"/>
        <v>25</v>
      </c>
    </row>
    <row r="482" spans="5:8" ht="12.75">
      <c r="E482">
        <f t="shared" si="14"/>
        <v>467</v>
      </c>
      <c r="F482" s="10">
        <f>[1]!SIM_rand(-F481)</f>
        <v>0.4790409207344055</v>
      </c>
      <c r="G482" s="11">
        <f>[2]!RV_SIM(TS1_Base,-F482)</f>
        <v>26.195057316304684</v>
      </c>
      <c r="H482" s="11">
        <f t="shared" si="15"/>
        <v>26</v>
      </c>
    </row>
    <row r="483" spans="5:8" ht="12.75">
      <c r="E483">
        <f t="shared" si="14"/>
        <v>468</v>
      </c>
      <c r="F483" s="10">
        <f>[1]!SIM_rand(-F482)</f>
        <v>0.5944516062736511</v>
      </c>
      <c r="G483" s="11">
        <f>[2]!RV_SIM(TS1_Base,-F483)</f>
        <v>27.808032376789498</v>
      </c>
      <c r="H483" s="11">
        <f t="shared" si="15"/>
        <v>28</v>
      </c>
    </row>
    <row r="484" spans="5:8" ht="12.75">
      <c r="E484">
        <f t="shared" si="14"/>
        <v>469</v>
      </c>
      <c r="F484" s="10">
        <f>[1]!SIM_rand(-F483)</f>
        <v>0.7128079533576965</v>
      </c>
      <c r="G484" s="11">
        <f>[2]!RV_SIM(TS1_Base,-F484)</f>
        <v>31.417499900337425</v>
      </c>
      <c r="H484" s="11">
        <f t="shared" si="15"/>
        <v>31</v>
      </c>
    </row>
    <row r="485" spans="5:8" ht="12.75">
      <c r="E485">
        <f t="shared" si="14"/>
        <v>470</v>
      </c>
      <c r="F485" s="10">
        <f>[1]!SIM_rand(-F484)</f>
        <v>0.9003414511680603</v>
      </c>
      <c r="G485" s="11">
        <f>[2]!RV_SIM(TS1_Base,-F485)</f>
        <v>22.86834460917526</v>
      </c>
      <c r="H485" s="11">
        <f t="shared" si="15"/>
        <v>23</v>
      </c>
    </row>
    <row r="486" spans="5:8" ht="12.75">
      <c r="E486">
        <f t="shared" si="14"/>
        <v>471</v>
      </c>
      <c r="F486" s="10">
        <f>[1]!SIM_rand(-F485)</f>
        <v>0.334933340549469</v>
      </c>
      <c r="G486" s="11">
        <f>[2]!RV_SIM(TS1_Base,-F486)</f>
        <v>26.47280581127395</v>
      </c>
      <c r="H486" s="11">
        <f t="shared" si="15"/>
        <v>26</v>
      </c>
    </row>
    <row r="487" spans="5:8" ht="12.75">
      <c r="E487">
        <f t="shared" si="14"/>
        <v>472</v>
      </c>
      <c r="F487" s="10">
        <f>[1]!SIM_rand(-F486)</f>
        <v>0.6158353686332703</v>
      </c>
      <c r="G487" s="11">
        <f>[2]!RV_SIM(TS1_Base,-F487)</f>
        <v>27.31673035713542</v>
      </c>
      <c r="H487" s="11">
        <f t="shared" si="15"/>
        <v>27</v>
      </c>
    </row>
    <row r="488" spans="5:8" ht="12.75">
      <c r="E488">
        <f t="shared" si="14"/>
        <v>473</v>
      </c>
      <c r="F488" s="10">
        <f>[1]!SIM_rand(-F487)</f>
        <v>0.6784418225288391</v>
      </c>
      <c r="G488" s="11">
        <f>[2]!RV_SIM(TS1_Base,-F488)</f>
        <v>23.914745524000008</v>
      </c>
      <c r="H488" s="11">
        <f t="shared" si="15"/>
        <v>24</v>
      </c>
    </row>
    <row r="489" spans="5:8" ht="12.75">
      <c r="E489">
        <f t="shared" si="14"/>
        <v>474</v>
      </c>
      <c r="F489" s="10">
        <f>[1]!SIM_rand(-F488)</f>
        <v>0.41408437490463257</v>
      </c>
      <c r="G489" s="11">
        <f>[2]!RV_SIM(TS1_Base,-F489)</f>
        <v>23.86505607804471</v>
      </c>
      <c r="H489" s="11">
        <f t="shared" si="15"/>
        <v>24</v>
      </c>
    </row>
    <row r="490" spans="5:8" ht="12.75">
      <c r="E490">
        <f t="shared" si="14"/>
        <v>475</v>
      </c>
      <c r="F490" s="10">
        <f>[1]!SIM_rand(-F489)</f>
        <v>0.4102162718772888</v>
      </c>
      <c r="G490" s="11">
        <f>[2]!RV_SIM(TS1_Base,-F490)</f>
        <v>28.55648372509192</v>
      </c>
      <c r="H490" s="11">
        <f t="shared" si="15"/>
        <v>29</v>
      </c>
    </row>
    <row r="491" spans="5:8" ht="12.75">
      <c r="E491">
        <f t="shared" si="14"/>
        <v>476</v>
      </c>
      <c r="F491" s="10">
        <f>[1]!SIM_rand(-F490)</f>
        <v>0.7615498900413513</v>
      </c>
      <c r="G491" s="11">
        <f>[2]!RV_SIM(TS1_Base,-F491)</f>
        <v>20.775117551081713</v>
      </c>
      <c r="H491" s="11">
        <f t="shared" si="15"/>
        <v>21</v>
      </c>
    </row>
    <row r="492" spans="5:8" ht="12.75">
      <c r="E492">
        <f t="shared" si="14"/>
        <v>477</v>
      </c>
      <c r="F492" s="10">
        <f>[1]!SIM_rand(-F491)</f>
        <v>0.19906193017959595</v>
      </c>
      <c r="G492" s="11">
        <f>[2]!RV_SIM(TS1_Base,-F492)</f>
        <v>21.696346472903628</v>
      </c>
      <c r="H492" s="11">
        <f t="shared" si="15"/>
        <v>22</v>
      </c>
    </row>
    <row r="493" spans="5:8" ht="12.75">
      <c r="E493">
        <f t="shared" si="14"/>
        <v>478</v>
      </c>
      <c r="F493" s="10">
        <f>[1]!SIM_rand(-F492)</f>
        <v>0.25439244508743286</v>
      </c>
      <c r="G493" s="11">
        <f>[2]!RV_SIM(TS1_Base,-F493)</f>
        <v>33.53098532872026</v>
      </c>
      <c r="H493" s="11">
        <f t="shared" si="15"/>
        <v>34</v>
      </c>
    </row>
    <row r="494" spans="5:8" ht="12.75">
      <c r="E494">
        <f t="shared" si="14"/>
        <v>479</v>
      </c>
      <c r="F494" s="10">
        <f>[1]!SIM_rand(-F493)</f>
        <v>0.9560143351554871</v>
      </c>
      <c r="G494" s="11">
        <f>[2]!RV_SIM(TS1_Base,-F494)</f>
        <v>26.10051046701379</v>
      </c>
      <c r="H494" s="11">
        <f t="shared" si="15"/>
        <v>26</v>
      </c>
    </row>
    <row r="495" spans="5:8" ht="12.75">
      <c r="E495">
        <f t="shared" si="14"/>
        <v>480</v>
      </c>
      <c r="F495" s="10">
        <f>[1]!SIM_rand(-F494)</f>
        <v>0.5871041417121887</v>
      </c>
      <c r="G495" s="11">
        <f>[2]!RV_SIM(TS1_Base,-F495)</f>
        <v>23.739730593691966</v>
      </c>
      <c r="H495" s="11">
        <f t="shared" si="15"/>
        <v>24</v>
      </c>
    </row>
    <row r="496" spans="5:8" ht="12.75">
      <c r="E496">
        <f t="shared" si="14"/>
        <v>481</v>
      </c>
      <c r="F496" s="10">
        <f>[1]!SIM_rand(-F495)</f>
        <v>0.40049976110458374</v>
      </c>
      <c r="G496" s="11">
        <f>[2]!RV_SIM(TS1_Base,-F496)</f>
        <v>21.09344771320827</v>
      </c>
      <c r="H496" s="11">
        <f t="shared" si="15"/>
        <v>21</v>
      </c>
    </row>
    <row r="497" spans="5:8" ht="12.75">
      <c r="E497">
        <f t="shared" si="14"/>
        <v>482</v>
      </c>
      <c r="F497" s="10">
        <f>[1]!SIM_rand(-F496)</f>
        <v>0.2173098921775818</v>
      </c>
      <c r="G497" s="11">
        <f>[2]!RV_SIM(TS1_Base,-F497)</f>
        <v>31.3025370161252</v>
      </c>
      <c r="H497" s="11">
        <f t="shared" si="15"/>
        <v>31</v>
      </c>
    </row>
    <row r="498" spans="5:8" ht="12.75">
      <c r="E498">
        <f t="shared" si="14"/>
        <v>483</v>
      </c>
      <c r="F498" s="10">
        <f>[1]!SIM_rand(-F497)</f>
        <v>0.8962567448616028</v>
      </c>
      <c r="G498" s="11">
        <f>[2]!RV_SIM(TS1_Base,-F498)</f>
        <v>22.752805748555815</v>
      </c>
      <c r="H498" s="11">
        <f t="shared" si="15"/>
        <v>23</v>
      </c>
    </row>
    <row r="499" spans="5:8" ht="12.75">
      <c r="E499">
        <f t="shared" si="14"/>
        <v>484</v>
      </c>
      <c r="F499" s="10">
        <f>[1]!SIM_rand(-F498)</f>
        <v>0.32655757665634155</v>
      </c>
      <c r="G499" s="11">
        <f>[2]!RV_SIM(TS1_Base,-F499)</f>
        <v>25.50052088860568</v>
      </c>
      <c r="H499" s="11">
        <f t="shared" si="15"/>
        <v>26</v>
      </c>
    </row>
    <row r="500" spans="5:8" ht="12.75">
      <c r="E500">
        <f t="shared" si="14"/>
        <v>485</v>
      </c>
      <c r="F500" s="10">
        <f>[1]!SIM_rand(-F499)</f>
        <v>0.5398692488670349</v>
      </c>
      <c r="G500" s="11">
        <f>[2]!RV_SIM(TS1_Base,-F500)</f>
        <v>15.940598495399904</v>
      </c>
      <c r="H500" s="11">
        <f t="shared" si="15"/>
        <v>16</v>
      </c>
    </row>
    <row r="501" spans="5:8" ht="12.75">
      <c r="E501">
        <f t="shared" si="14"/>
        <v>486</v>
      </c>
      <c r="F501" s="10">
        <f>[1]!SIM_rand(-F500)</f>
        <v>0.035002291202545166</v>
      </c>
      <c r="G501" s="11">
        <f>[2]!RV_SIM(TS1_Base,-F501)</f>
        <v>38.22845970313694</v>
      </c>
      <c r="H501" s="11">
        <f t="shared" si="15"/>
        <v>38</v>
      </c>
    </row>
    <row r="502" spans="5:8" ht="12.75">
      <c r="E502">
        <f t="shared" si="14"/>
        <v>487</v>
      </c>
      <c r="F502" s="10">
        <f>[1]!SIM_rand(-F501)</f>
        <v>0.9959237575531006</v>
      </c>
      <c r="G502" s="11">
        <f>[2]!RV_SIM(TS1_Base,-F502)</f>
        <v>27.605941596677262</v>
      </c>
      <c r="H502" s="11">
        <f t="shared" si="15"/>
        <v>28</v>
      </c>
    </row>
    <row r="503" spans="5:8" ht="12.75">
      <c r="E503">
        <f t="shared" si="14"/>
        <v>488</v>
      </c>
      <c r="F503" s="10">
        <f>[1]!SIM_rand(-F502)</f>
        <v>0.6988822221755981</v>
      </c>
      <c r="G503" s="11">
        <f>[2]!RV_SIM(TS1_Base,-F503)</f>
        <v>24.158154780994952</v>
      </c>
      <c r="H503" s="11">
        <f t="shared" si="15"/>
        <v>24</v>
      </c>
    </row>
    <row r="504" spans="5:8" ht="12.75">
      <c r="E504">
        <f t="shared" si="14"/>
        <v>489</v>
      </c>
      <c r="F504" s="10">
        <f>[1]!SIM_rand(-F503)</f>
        <v>0.43314647674560547</v>
      </c>
      <c r="G504" s="11">
        <f>[2]!RV_SIM(TS1_Base,-F504)</f>
        <v>24.22668970427846</v>
      </c>
      <c r="H504" s="11">
        <f t="shared" si="15"/>
        <v>24</v>
      </c>
    </row>
    <row r="505" spans="5:8" ht="12.75">
      <c r="E505">
        <f t="shared" si="14"/>
        <v>490</v>
      </c>
      <c r="F505" s="10">
        <f>[1]!SIM_rand(-F504)</f>
        <v>0.4385438561439514</v>
      </c>
      <c r="G505" s="11">
        <f>[2]!RV_SIM(TS1_Base,-F505)</f>
        <v>35.901604777334455</v>
      </c>
      <c r="H505" s="11">
        <f t="shared" si="15"/>
        <v>36</v>
      </c>
    </row>
    <row r="506" spans="5:8" ht="12.75">
      <c r="E506">
        <f t="shared" si="14"/>
        <v>491</v>
      </c>
      <c r="F506" s="10">
        <f>[1]!SIM_rand(-F505)</f>
        <v>0.9853832125663757</v>
      </c>
      <c r="G506" s="11">
        <f>[2]!RV_SIM(TS1_Base,-F506)</f>
        <v>26.217171690970186</v>
      </c>
      <c r="H506" s="11">
        <f t="shared" si="15"/>
        <v>26</v>
      </c>
    </row>
    <row r="507" spans="5:8" ht="12.75">
      <c r="E507">
        <f t="shared" si="14"/>
        <v>492</v>
      </c>
      <c r="F507" s="10">
        <f>[1]!SIM_rand(-F506)</f>
        <v>0.5961654782295227</v>
      </c>
      <c r="G507" s="11">
        <f>[2]!RV_SIM(TS1_Base,-F507)</f>
        <v>26.032654339161546</v>
      </c>
      <c r="H507" s="11">
        <f t="shared" si="15"/>
        <v>26</v>
      </c>
    </row>
    <row r="508" spans="5:8" ht="12.75">
      <c r="E508">
        <f t="shared" si="14"/>
        <v>493</v>
      </c>
      <c r="F508" s="10">
        <f>[1]!SIM_rand(-F507)</f>
        <v>0.5818118453025818</v>
      </c>
      <c r="G508" s="11">
        <f>[2]!RV_SIM(TS1_Base,-F508)</f>
        <v>29.13520686350884</v>
      </c>
      <c r="H508" s="11">
        <f t="shared" si="15"/>
        <v>29</v>
      </c>
    </row>
    <row r="509" spans="5:8" ht="12.75">
      <c r="E509">
        <f t="shared" si="14"/>
        <v>494</v>
      </c>
      <c r="F509" s="10">
        <f>[1]!SIM_rand(-F508)</f>
        <v>0.7958932518959045</v>
      </c>
      <c r="G509" s="11">
        <f>[2]!RV_SIM(TS1_Base,-F509)</f>
        <v>28.62195982854614</v>
      </c>
      <c r="H509" s="11">
        <f t="shared" si="15"/>
        <v>29</v>
      </c>
    </row>
    <row r="510" spans="5:8" ht="12.75">
      <c r="E510">
        <f t="shared" si="14"/>
        <v>495</v>
      </c>
      <c r="F510" s="10">
        <f>[1]!SIM_rand(-F509)</f>
        <v>0.7655875086784363</v>
      </c>
      <c r="G510" s="11">
        <f>[2]!RV_SIM(TS1_Base,-F510)</f>
        <v>26.868542014222868</v>
      </c>
      <c r="H510" s="11">
        <f t="shared" si="15"/>
        <v>27</v>
      </c>
    </row>
    <row r="511" spans="5:8" ht="12.75">
      <c r="E511">
        <f t="shared" si="14"/>
        <v>496</v>
      </c>
      <c r="F511" s="10">
        <f>[1]!SIM_rand(-F510)</f>
        <v>0.6456893086433411</v>
      </c>
      <c r="G511" s="11">
        <f>[2]!RV_SIM(TS1_Base,-F511)</f>
        <v>28.577179363954716</v>
      </c>
      <c r="H511" s="11">
        <f t="shared" si="15"/>
        <v>29</v>
      </c>
    </row>
    <row r="512" spans="5:8" ht="12.75">
      <c r="E512">
        <f t="shared" si="14"/>
        <v>497</v>
      </c>
      <c r="F512" s="10">
        <f>[1]!SIM_rand(-F511)</f>
        <v>0.7628301978111267</v>
      </c>
      <c r="G512" s="11">
        <f>[2]!RV_SIM(TS1_Base,-F512)</f>
        <v>28.597257117722403</v>
      </c>
      <c r="H512" s="11">
        <f t="shared" si="15"/>
        <v>29</v>
      </c>
    </row>
    <row r="513" spans="5:8" ht="12.75">
      <c r="E513">
        <f t="shared" si="14"/>
        <v>498</v>
      </c>
      <c r="F513" s="10">
        <f>[1]!SIM_rand(-F512)</f>
        <v>0.7640686631202698</v>
      </c>
      <c r="G513" s="11">
        <f>[2]!RV_SIM(TS1_Base,-F513)</f>
        <v>29.719113137993396</v>
      </c>
      <c r="H513" s="11">
        <f t="shared" si="15"/>
        <v>30</v>
      </c>
    </row>
    <row r="514" spans="5:8" ht="12.75">
      <c r="E514">
        <f t="shared" si="14"/>
        <v>499</v>
      </c>
      <c r="F514" s="10">
        <f>[1]!SIM_rand(-F513)</f>
        <v>0.8273698687553406</v>
      </c>
      <c r="G514" s="11">
        <f>[2]!RV_SIM(TS1_Base,-F514)</f>
        <v>17.285043037046933</v>
      </c>
      <c r="H514" s="11">
        <f t="shared" si="15"/>
        <v>17</v>
      </c>
    </row>
    <row r="515" spans="5:8" ht="12.75">
      <c r="E515">
        <f t="shared" si="14"/>
        <v>500</v>
      </c>
      <c r="F515" s="10">
        <f>[1]!SIM_rand(-F514)</f>
        <v>0.061416447162628174</v>
      </c>
      <c r="G515" s="11">
        <f>[2]!RV_SIM(TS1_Base,-F515)</f>
        <v>17.229299873291644</v>
      </c>
      <c r="H515" s="11">
        <f t="shared" si="15"/>
        <v>17</v>
      </c>
    </row>
    <row r="516" spans="5:8" ht="12.75">
      <c r="E516">
        <f t="shared" si="14"/>
        <v>501</v>
      </c>
      <c r="F516" s="10">
        <f>[1]!SIM_rand(-F515)</f>
        <v>0.06007552146911621</v>
      </c>
      <c r="G516" s="11">
        <f>[2]!RV_SIM(TS1_Base,-F516)</f>
        <v>29.703844994336933</v>
      </c>
      <c r="H516" s="11">
        <f t="shared" si="15"/>
        <v>30</v>
      </c>
    </row>
    <row r="517" spans="5:8" ht="12.75">
      <c r="E517">
        <f t="shared" si="14"/>
        <v>502</v>
      </c>
      <c r="F517" s="10">
        <f>[1]!SIM_rand(-F516)</f>
        <v>0.8265883922576904</v>
      </c>
      <c r="G517" s="11">
        <f>[2]!RV_SIM(TS1_Base,-F517)</f>
        <v>18.71423695200881</v>
      </c>
      <c r="H517" s="11">
        <f t="shared" si="15"/>
        <v>19</v>
      </c>
    </row>
    <row r="518" spans="5:8" ht="12.75">
      <c r="E518">
        <f t="shared" si="14"/>
        <v>503</v>
      </c>
      <c r="F518" s="10">
        <f>[1]!SIM_rand(-F517)</f>
        <v>0.10434925556182861</v>
      </c>
      <c r="G518" s="11">
        <f>[2]!RV_SIM(TS1_Base,-F518)</f>
        <v>19.779381464504752</v>
      </c>
      <c r="H518" s="11">
        <f t="shared" si="15"/>
        <v>20</v>
      </c>
    </row>
    <row r="519" spans="5:8" ht="12.75">
      <c r="E519">
        <f t="shared" si="14"/>
        <v>504</v>
      </c>
      <c r="F519" s="10">
        <f>[1]!SIM_rand(-F518)</f>
        <v>0.14821410179138184</v>
      </c>
      <c r="G519" s="11">
        <f>[2]!RV_SIM(TS1_Base,-F519)</f>
        <v>26.111439249084427</v>
      </c>
      <c r="H519" s="11">
        <f t="shared" si="15"/>
        <v>26</v>
      </c>
    </row>
    <row r="520" spans="5:8" ht="12.75">
      <c r="E520">
        <f t="shared" si="14"/>
        <v>505</v>
      </c>
      <c r="F520" s="10">
        <f>[1]!SIM_rand(-F519)</f>
        <v>0.5879550576210022</v>
      </c>
      <c r="G520" s="11">
        <f>[2]!RV_SIM(TS1_Base,-F520)</f>
        <v>31.823178544362314</v>
      </c>
      <c r="H520" s="11">
        <f t="shared" si="15"/>
        <v>32</v>
      </c>
    </row>
    <row r="521" spans="5:8" ht="12.75">
      <c r="E521">
        <f t="shared" si="14"/>
        <v>506</v>
      </c>
      <c r="F521" s="10">
        <f>[1]!SIM_rand(-F520)</f>
        <v>0.9138161540031433</v>
      </c>
      <c r="G521" s="11">
        <f>[2]!RV_SIM(TS1_Base,-F521)</f>
        <v>26.629648791562623</v>
      </c>
      <c r="H521" s="11">
        <f t="shared" si="15"/>
        <v>27</v>
      </c>
    </row>
    <row r="522" spans="5:8" ht="12.75">
      <c r="E522">
        <f t="shared" si="14"/>
        <v>507</v>
      </c>
      <c r="F522" s="10">
        <f>[1]!SIM_rand(-F521)</f>
        <v>0.62776118516922</v>
      </c>
      <c r="G522" s="11">
        <f>[2]!RV_SIM(TS1_Base,-F522)</f>
        <v>25.456099489004963</v>
      </c>
      <c r="H522" s="11">
        <f t="shared" si="15"/>
        <v>25</v>
      </c>
    </row>
    <row r="523" spans="5:8" ht="12.75">
      <c r="E523">
        <f t="shared" si="14"/>
        <v>508</v>
      </c>
      <c r="F523" s="10">
        <f>[1]!SIM_rand(-F522)</f>
        <v>0.53634113073349</v>
      </c>
      <c r="G523" s="11">
        <f>[2]!RV_SIM(TS1_Base,-F523)</f>
        <v>22.150256077374937</v>
      </c>
      <c r="H523" s="11">
        <f t="shared" si="15"/>
        <v>22</v>
      </c>
    </row>
    <row r="524" spans="5:8" ht="12.75">
      <c r="E524">
        <f t="shared" si="14"/>
        <v>509</v>
      </c>
      <c r="F524" s="10">
        <f>[1]!SIM_rand(-F523)</f>
        <v>0.28435617685317993</v>
      </c>
      <c r="G524" s="11">
        <f>[2]!RV_SIM(TS1_Base,-F524)</f>
        <v>28.77319228177772</v>
      </c>
      <c r="H524" s="11">
        <f t="shared" si="15"/>
        <v>29</v>
      </c>
    </row>
    <row r="525" spans="5:8" ht="12.75">
      <c r="E525">
        <f t="shared" si="14"/>
        <v>510</v>
      </c>
      <c r="F525" s="10">
        <f>[1]!SIM_rand(-F524)</f>
        <v>0.7747671008110046</v>
      </c>
      <c r="G525" s="11">
        <f>[2]!RV_SIM(TS1_Base,-F525)</f>
        <v>26.728826375123063</v>
      </c>
      <c r="H525" s="11">
        <f t="shared" si="15"/>
        <v>27</v>
      </c>
    </row>
    <row r="526" spans="5:8" ht="12.75">
      <c r="E526">
        <f t="shared" si="14"/>
        <v>511</v>
      </c>
      <c r="F526" s="10">
        <f>[1]!SIM_rand(-F525)</f>
        <v>0.635240375995636</v>
      </c>
      <c r="G526" s="11">
        <f>[2]!RV_SIM(TS1_Base,-F526)</f>
        <v>21.51509812949825</v>
      </c>
      <c r="H526" s="11">
        <f t="shared" si="15"/>
        <v>22</v>
      </c>
    </row>
    <row r="527" spans="5:8" ht="12.75">
      <c r="E527">
        <f t="shared" si="14"/>
        <v>512</v>
      </c>
      <c r="F527" s="10">
        <f>[1]!SIM_rand(-F526)</f>
        <v>0.24290746450424194</v>
      </c>
      <c r="G527" s="11">
        <f>[2]!RV_SIM(TS1_Base,-F527)</f>
        <v>21.61561814440008</v>
      </c>
      <c r="H527" s="11">
        <f t="shared" si="15"/>
        <v>22</v>
      </c>
    </row>
    <row r="528" spans="5:8" ht="12.75">
      <c r="E528">
        <f t="shared" si="14"/>
        <v>513</v>
      </c>
      <c r="F528" s="10">
        <f>[1]!SIM_rand(-F527)</f>
        <v>0.2492421269416809</v>
      </c>
      <c r="G528" s="11">
        <f>[2]!RV_SIM(TS1_Base,-F528)</f>
        <v>24.839436361929593</v>
      </c>
      <c r="H528" s="11">
        <f t="shared" si="15"/>
        <v>25</v>
      </c>
    </row>
    <row r="529" spans="5:8" ht="12.75">
      <c r="E529">
        <f aca="true" t="shared" si="16" ref="E529:E592">E528+1</f>
        <v>514</v>
      </c>
      <c r="F529" s="10">
        <f>[1]!SIM_rand(-F528)</f>
        <v>0.48719102144241333</v>
      </c>
      <c r="G529" s="11">
        <f>[2]!RV_SIM(TS1_Base,-F529)</f>
        <v>25.621450549499368</v>
      </c>
      <c r="H529" s="11">
        <f aca="true" t="shared" si="17" ref="H529:H592">MAX(ROUND(G529,0),0)</f>
        <v>26</v>
      </c>
    </row>
    <row r="530" spans="5:8" ht="12.75">
      <c r="E530">
        <f t="shared" si="16"/>
        <v>515</v>
      </c>
      <c r="F530" s="10">
        <f>[1]!SIM_rand(-F529)</f>
        <v>0.5494572520256042</v>
      </c>
      <c r="G530" s="11">
        <f>[2]!RV_SIM(TS1_Base,-F530)</f>
        <v>29.89221294281961</v>
      </c>
      <c r="H530" s="11">
        <f t="shared" si="17"/>
        <v>30</v>
      </c>
    </row>
    <row r="531" spans="5:8" ht="12.75">
      <c r="E531">
        <f t="shared" si="16"/>
        <v>516</v>
      </c>
      <c r="F531" s="10">
        <f>[1]!SIM_rand(-F530)</f>
        <v>0.8360722661018372</v>
      </c>
      <c r="G531" s="11">
        <f>[2]!RV_SIM(TS1_Base,-F531)</f>
        <v>25.827245654908175</v>
      </c>
      <c r="H531" s="11">
        <f t="shared" si="17"/>
        <v>26</v>
      </c>
    </row>
    <row r="532" spans="5:8" ht="12.75">
      <c r="E532">
        <f t="shared" si="16"/>
        <v>517</v>
      </c>
      <c r="F532" s="10">
        <f>[1]!SIM_rand(-F531)</f>
        <v>0.5657047629356384</v>
      </c>
      <c r="G532" s="11">
        <f>[2]!RV_SIM(TS1_Base,-F532)</f>
        <v>21.361109712143694</v>
      </c>
      <c r="H532" s="11">
        <f t="shared" si="17"/>
        <v>21</v>
      </c>
    </row>
    <row r="533" spans="5:8" ht="12.75">
      <c r="E533">
        <f t="shared" si="16"/>
        <v>518</v>
      </c>
      <c r="F533" s="10">
        <f>[1]!SIM_rand(-F532)</f>
        <v>0.23337465524673462</v>
      </c>
      <c r="G533" s="11">
        <f>[2]!RV_SIM(TS1_Base,-F533)</f>
        <v>24.765690981186943</v>
      </c>
      <c r="H533" s="11">
        <f t="shared" si="17"/>
        <v>25</v>
      </c>
    </row>
    <row r="534" spans="5:8" ht="12.75">
      <c r="E534">
        <f t="shared" si="16"/>
        <v>519</v>
      </c>
      <c r="F534" s="10">
        <f>[1]!SIM_rand(-F533)</f>
        <v>0.4813116192817688</v>
      </c>
      <c r="G534" s="11">
        <f>[2]!RV_SIM(TS1_Base,-F534)</f>
        <v>28.571319031098483</v>
      </c>
      <c r="H534" s="11">
        <f t="shared" si="17"/>
        <v>29</v>
      </c>
    </row>
    <row r="535" spans="5:8" ht="12.75">
      <c r="E535">
        <f t="shared" si="16"/>
        <v>520</v>
      </c>
      <c r="F535" s="10">
        <f>[1]!SIM_rand(-F534)</f>
        <v>0.7624680399894714</v>
      </c>
      <c r="G535" s="11">
        <f>[2]!RV_SIM(TS1_Base,-F535)</f>
        <v>27.114786767575115</v>
      </c>
      <c r="H535" s="11">
        <f t="shared" si="17"/>
        <v>27</v>
      </c>
    </row>
    <row r="536" spans="5:8" ht="12.75">
      <c r="E536">
        <f t="shared" si="16"/>
        <v>521</v>
      </c>
      <c r="F536" s="10">
        <f>[1]!SIM_rand(-F535)</f>
        <v>0.6638367772102356</v>
      </c>
      <c r="G536" s="11">
        <f>[2]!RV_SIM(TS1_Base,-F536)</f>
        <v>27.366783095825152</v>
      </c>
      <c r="H536" s="11">
        <f t="shared" si="17"/>
        <v>27</v>
      </c>
    </row>
    <row r="537" spans="5:8" ht="12.75">
      <c r="E537">
        <f t="shared" si="16"/>
        <v>522</v>
      </c>
      <c r="F537" s="10">
        <f>[1]!SIM_rand(-F536)</f>
        <v>0.6820206046104431</v>
      </c>
      <c r="G537" s="11">
        <f>[2]!RV_SIM(TS1_Base,-F537)</f>
        <v>18.15817565729694</v>
      </c>
      <c r="H537" s="11">
        <f t="shared" si="17"/>
        <v>18</v>
      </c>
    </row>
    <row r="538" spans="5:8" ht="12.75">
      <c r="E538">
        <f t="shared" si="16"/>
        <v>523</v>
      </c>
      <c r="F538" s="10">
        <f>[1]!SIM_rand(-F537)</f>
        <v>0.08559900522232056</v>
      </c>
      <c r="G538" s="11">
        <f>[2]!RV_SIM(TS1_Base,-F538)</f>
        <v>33.590279656865604</v>
      </c>
      <c r="H538" s="11">
        <f t="shared" si="17"/>
        <v>34</v>
      </c>
    </row>
    <row r="539" spans="5:8" ht="12.75">
      <c r="E539">
        <f t="shared" si="16"/>
        <v>524</v>
      </c>
      <c r="F539" s="10">
        <f>[1]!SIM_rand(-F538)</f>
        <v>0.9571068286895752</v>
      </c>
      <c r="G539" s="11">
        <f>[2]!RV_SIM(TS1_Base,-F539)</f>
        <v>29.370816024173386</v>
      </c>
      <c r="H539" s="11">
        <f t="shared" si="17"/>
        <v>29</v>
      </c>
    </row>
    <row r="540" spans="5:8" ht="12.75">
      <c r="E540">
        <f t="shared" si="16"/>
        <v>525</v>
      </c>
      <c r="F540" s="10">
        <f>[1]!SIM_rand(-F539)</f>
        <v>0.8089853525161743</v>
      </c>
      <c r="G540" s="11">
        <f>[2]!RV_SIM(TS1_Base,-F540)</f>
        <v>26.55211201060988</v>
      </c>
      <c r="H540" s="11">
        <f t="shared" si="17"/>
        <v>27</v>
      </c>
    </row>
    <row r="541" spans="5:8" ht="12.75">
      <c r="E541">
        <f t="shared" si="16"/>
        <v>526</v>
      </c>
      <c r="F541" s="10">
        <f>[1]!SIM_rand(-F540)</f>
        <v>0.621880054473877</v>
      </c>
      <c r="G541" s="11">
        <f>[2]!RV_SIM(TS1_Base,-F541)</f>
        <v>24.404589718390334</v>
      </c>
      <c r="H541" s="11">
        <f t="shared" si="17"/>
        <v>24</v>
      </c>
    </row>
    <row r="542" spans="5:8" ht="12.75">
      <c r="E542">
        <f t="shared" si="16"/>
        <v>527</v>
      </c>
      <c r="F542" s="10">
        <f>[1]!SIM_rand(-F541)</f>
        <v>0.45260512828826904</v>
      </c>
      <c r="G542" s="11">
        <f>[2]!RV_SIM(TS1_Base,-F542)</f>
        <v>22.952399578649853</v>
      </c>
      <c r="H542" s="11">
        <f t="shared" si="17"/>
        <v>23</v>
      </c>
    </row>
    <row r="543" spans="5:8" ht="12.75">
      <c r="E543">
        <f t="shared" si="16"/>
        <v>528</v>
      </c>
      <c r="F543" s="10">
        <f>[1]!SIM_rand(-F542)</f>
        <v>0.34107905626296997</v>
      </c>
      <c r="G543" s="11">
        <f>[2]!RV_SIM(TS1_Base,-F543)</f>
        <v>33.4480825517287</v>
      </c>
      <c r="H543" s="11">
        <f t="shared" si="17"/>
        <v>33</v>
      </c>
    </row>
    <row r="544" spans="5:8" ht="12.75">
      <c r="E544">
        <f t="shared" si="16"/>
        <v>529</v>
      </c>
      <c r="F544" s="10">
        <f>[1]!SIM_rand(-F543)</f>
        <v>0.9544493556022644</v>
      </c>
      <c r="G544" s="11">
        <f>[2]!RV_SIM(TS1_Base,-F544)</f>
        <v>16.012937002621825</v>
      </c>
      <c r="H544" s="11">
        <f t="shared" si="17"/>
        <v>16</v>
      </c>
    </row>
    <row r="545" spans="5:8" ht="12.75">
      <c r="E545">
        <f t="shared" si="16"/>
        <v>530</v>
      </c>
      <c r="F545" s="10">
        <f>[1]!SIM_rand(-F544)</f>
        <v>0.03613501787185669</v>
      </c>
      <c r="G545" s="11">
        <f>[2]!RV_SIM(TS1_Base,-F545)</f>
        <v>20.566991070275815</v>
      </c>
      <c r="H545" s="11">
        <f t="shared" si="17"/>
        <v>21</v>
      </c>
    </row>
    <row r="546" spans="5:8" ht="12.75">
      <c r="E546">
        <f t="shared" si="16"/>
        <v>531</v>
      </c>
      <c r="F546" s="10">
        <f>[1]!SIM_rand(-F545)</f>
        <v>0.18764662742614746</v>
      </c>
      <c r="G546" s="11">
        <f>[2]!RV_SIM(TS1_Base,-F546)</f>
        <v>30.8846883700271</v>
      </c>
      <c r="H546" s="11">
        <f t="shared" si="17"/>
        <v>31</v>
      </c>
    </row>
    <row r="547" spans="5:8" ht="12.75">
      <c r="E547">
        <f t="shared" si="16"/>
        <v>532</v>
      </c>
      <c r="F547" s="10">
        <f>[1]!SIM_rand(-F546)</f>
        <v>0.8803897500038147</v>
      </c>
      <c r="G547" s="11">
        <f>[2]!RV_SIM(TS1_Base,-F547)</f>
        <v>28.211133671144225</v>
      </c>
      <c r="H547" s="11">
        <f t="shared" si="17"/>
        <v>28</v>
      </c>
    </row>
    <row r="548" spans="5:8" ht="12.75">
      <c r="E548">
        <f t="shared" si="16"/>
        <v>533</v>
      </c>
      <c r="F548" s="10">
        <f>[1]!SIM_rand(-F547)</f>
        <v>0.7396370768547058</v>
      </c>
      <c r="G548" s="11">
        <f>[2]!RV_SIM(TS1_Base,-F548)</f>
        <v>16.29965535306679</v>
      </c>
      <c r="H548" s="11">
        <f t="shared" si="17"/>
        <v>16</v>
      </c>
    </row>
    <row r="549" spans="5:8" ht="12.75">
      <c r="E549">
        <f t="shared" si="16"/>
        <v>534</v>
      </c>
      <c r="F549" s="10">
        <f>[1]!SIM_rand(-F548)</f>
        <v>0.04092341661453247</v>
      </c>
      <c r="G549" s="11">
        <f>[2]!RV_SIM(TS1_Base,-F549)</f>
        <v>27.074992865726024</v>
      </c>
      <c r="H549" s="11">
        <f t="shared" si="17"/>
        <v>27</v>
      </c>
    </row>
    <row r="550" spans="5:8" ht="12.75">
      <c r="E550">
        <f t="shared" si="16"/>
        <v>535</v>
      </c>
      <c r="F550" s="10">
        <f>[1]!SIM_rand(-F549)</f>
        <v>0.66092848777771</v>
      </c>
      <c r="G550" s="11">
        <f>[2]!RV_SIM(TS1_Base,-F550)</f>
        <v>30.31726709315276</v>
      </c>
      <c r="H550" s="11">
        <f t="shared" si="17"/>
        <v>30</v>
      </c>
    </row>
    <row r="551" spans="5:8" ht="12.75">
      <c r="E551">
        <f t="shared" si="16"/>
        <v>536</v>
      </c>
      <c r="F551" s="10">
        <f>[1]!SIM_rand(-F550)</f>
        <v>0.85621178150177</v>
      </c>
      <c r="G551" s="11">
        <f>[2]!RV_SIM(TS1_Base,-F551)</f>
        <v>25.051719249821044</v>
      </c>
      <c r="H551" s="11">
        <f t="shared" si="17"/>
        <v>25</v>
      </c>
    </row>
    <row r="552" spans="5:8" ht="12.75">
      <c r="E552">
        <f t="shared" si="16"/>
        <v>537</v>
      </c>
      <c r="F552" s="10">
        <f>[1]!SIM_rand(-F551)</f>
        <v>0.5041265487670898</v>
      </c>
      <c r="G552" s="11">
        <f>[2]!RV_SIM(TS1_Base,-F552)</f>
        <v>21.372756058506567</v>
      </c>
      <c r="H552" s="11">
        <f t="shared" si="17"/>
        <v>21</v>
      </c>
    </row>
    <row r="553" spans="5:8" ht="12.75">
      <c r="E553">
        <f t="shared" si="16"/>
        <v>538</v>
      </c>
      <c r="F553" s="10">
        <f>[1]!SIM_rand(-F552)</f>
        <v>0.23408830165863037</v>
      </c>
      <c r="G553" s="11">
        <f>[2]!RV_SIM(TS1_Base,-F553)</f>
        <v>32.4163948994136</v>
      </c>
      <c r="H553" s="11">
        <f t="shared" si="17"/>
        <v>32</v>
      </c>
    </row>
    <row r="554" spans="5:8" ht="12.75">
      <c r="E554">
        <f t="shared" si="16"/>
        <v>539</v>
      </c>
      <c r="F554" s="10">
        <f>[1]!SIM_rand(-F553)</f>
        <v>0.9309998154640198</v>
      </c>
      <c r="G554" s="11">
        <f>[2]!RV_SIM(TS1_Base,-F554)</f>
        <v>21.84585965696501</v>
      </c>
      <c r="H554" s="11">
        <f t="shared" si="17"/>
        <v>22</v>
      </c>
    </row>
    <row r="555" spans="5:8" ht="12.75">
      <c r="E555">
        <f t="shared" si="16"/>
        <v>540</v>
      </c>
      <c r="F555" s="10">
        <f>[1]!SIM_rand(-F554)</f>
        <v>0.2640764117240906</v>
      </c>
      <c r="G555" s="11">
        <f>[2]!RV_SIM(TS1_Base,-F555)</f>
        <v>20.114664364966885</v>
      </c>
      <c r="H555" s="11">
        <f t="shared" si="17"/>
        <v>20</v>
      </c>
    </row>
    <row r="556" spans="5:8" ht="12.75">
      <c r="E556">
        <f t="shared" si="16"/>
        <v>541</v>
      </c>
      <c r="F556" s="10">
        <f>[1]!SIM_rand(-F555)</f>
        <v>0.16426795721054077</v>
      </c>
      <c r="G556" s="11">
        <f>[2]!RV_SIM(TS1_Base,-F556)</f>
        <v>36.98706113307108</v>
      </c>
      <c r="H556" s="11">
        <f t="shared" si="17"/>
        <v>37</v>
      </c>
    </row>
    <row r="557" spans="5:8" ht="12.75">
      <c r="E557">
        <f t="shared" si="16"/>
        <v>542</v>
      </c>
      <c r="F557" s="10">
        <f>[1]!SIM_rand(-F556)</f>
        <v>0.991744339466095</v>
      </c>
      <c r="G557" s="11">
        <f>[2]!RV_SIM(TS1_Base,-F557)</f>
        <v>27.105263545002863</v>
      </c>
      <c r="H557" s="11">
        <f t="shared" si="17"/>
        <v>27</v>
      </c>
    </row>
    <row r="558" spans="5:8" ht="12.75">
      <c r="E558">
        <f t="shared" si="16"/>
        <v>543</v>
      </c>
      <c r="F558" s="10">
        <f>[1]!SIM_rand(-F557)</f>
        <v>0.663141667842865</v>
      </c>
      <c r="G558" s="11">
        <f>[2]!RV_SIM(TS1_Base,-F558)</f>
        <v>21.591346691076314</v>
      </c>
      <c r="H558" s="11">
        <f t="shared" si="17"/>
        <v>22</v>
      </c>
    </row>
    <row r="559" spans="5:8" ht="12.75">
      <c r="E559">
        <f t="shared" si="16"/>
        <v>544</v>
      </c>
      <c r="F559" s="10">
        <f>[1]!SIM_rand(-F558)</f>
        <v>0.24770456552505493</v>
      </c>
      <c r="G559" s="11">
        <f>[2]!RV_SIM(TS1_Base,-F559)</f>
        <v>26.65483455497123</v>
      </c>
      <c r="H559" s="11">
        <f t="shared" si="17"/>
        <v>27</v>
      </c>
    </row>
    <row r="560" spans="5:8" ht="12.75">
      <c r="E560">
        <f t="shared" si="16"/>
        <v>545</v>
      </c>
      <c r="F560" s="10">
        <f>[1]!SIM_rand(-F559)</f>
        <v>0.629665195941925</v>
      </c>
      <c r="G560" s="11">
        <f>[2]!RV_SIM(TS1_Base,-F560)</f>
        <v>22.826617109519535</v>
      </c>
      <c r="H560" s="11">
        <f t="shared" si="17"/>
        <v>23</v>
      </c>
    </row>
    <row r="561" spans="5:8" ht="12.75">
      <c r="E561">
        <f t="shared" si="16"/>
        <v>546</v>
      </c>
      <c r="F561" s="10">
        <f>[1]!SIM_rand(-F560)</f>
        <v>0.33189862966537476</v>
      </c>
      <c r="G561" s="11">
        <f>[2]!RV_SIM(TS1_Base,-F561)</f>
        <v>22.002571865093714</v>
      </c>
      <c r="H561" s="11">
        <f t="shared" si="17"/>
        <v>22</v>
      </c>
    </row>
    <row r="562" spans="5:8" ht="12.75">
      <c r="E562">
        <f t="shared" si="16"/>
        <v>547</v>
      </c>
      <c r="F562" s="10">
        <f>[1]!SIM_rand(-F561)</f>
        <v>0.2744244933128357</v>
      </c>
      <c r="G562" s="11">
        <f>[2]!RV_SIM(TS1_Base,-F562)</f>
        <v>23.06986060573219</v>
      </c>
      <c r="H562" s="11">
        <f t="shared" si="17"/>
        <v>23</v>
      </c>
    </row>
    <row r="563" spans="5:8" ht="12.75">
      <c r="E563">
        <f t="shared" si="16"/>
        <v>548</v>
      </c>
      <c r="F563" s="10">
        <f>[1]!SIM_rand(-F562)</f>
        <v>0.34973806142807007</v>
      </c>
      <c r="G563" s="11">
        <f>[2]!RV_SIM(TS1_Base,-F563)</f>
        <v>25.188594446912777</v>
      </c>
      <c r="H563" s="11">
        <f t="shared" si="17"/>
        <v>25</v>
      </c>
    </row>
    <row r="564" spans="5:8" ht="12.75">
      <c r="E564">
        <f t="shared" si="16"/>
        <v>549</v>
      </c>
      <c r="F564" s="10">
        <f>[1]!SIM_rand(-F563)</f>
        <v>0.5150441527366638</v>
      </c>
      <c r="G564" s="11">
        <f>[2]!RV_SIM(TS1_Base,-F564)</f>
        <v>28.640177430361117</v>
      </c>
      <c r="H564" s="11">
        <f t="shared" si="17"/>
        <v>29</v>
      </c>
    </row>
    <row r="565" spans="5:8" ht="12.75">
      <c r="E565">
        <f t="shared" si="16"/>
        <v>550</v>
      </c>
      <c r="F565" s="10">
        <f>[1]!SIM_rand(-F564)</f>
        <v>0.7667041420936584</v>
      </c>
      <c r="G565" s="11">
        <f>[2]!RV_SIM(TS1_Base,-F565)</f>
        <v>25.522722161048865</v>
      </c>
      <c r="H565" s="11">
        <f t="shared" si="17"/>
        <v>26</v>
      </c>
    </row>
    <row r="566" spans="5:8" ht="12.75">
      <c r="E566">
        <f t="shared" si="16"/>
        <v>551</v>
      </c>
      <c r="F566" s="10">
        <f>[1]!SIM_rand(-F565)</f>
        <v>0.5416314005851746</v>
      </c>
      <c r="G566" s="11">
        <f>[2]!RV_SIM(TS1_Base,-F566)</f>
        <v>21.660959000109642</v>
      </c>
      <c r="H566" s="11">
        <f t="shared" si="17"/>
        <v>22</v>
      </c>
    </row>
    <row r="567" spans="5:8" ht="12.75">
      <c r="E567">
        <f t="shared" si="16"/>
        <v>552</v>
      </c>
      <c r="F567" s="10">
        <f>[1]!SIM_rand(-F566)</f>
        <v>0.2521279454231262</v>
      </c>
      <c r="G567" s="11">
        <f>[2]!RV_SIM(TS1_Base,-F567)</f>
        <v>25.834568409261557</v>
      </c>
      <c r="H567" s="11">
        <f t="shared" si="17"/>
        <v>26</v>
      </c>
    </row>
    <row r="568" spans="5:8" ht="12.75">
      <c r="E568">
        <f t="shared" si="16"/>
        <v>553</v>
      </c>
      <c r="F568" s="10">
        <f>[1]!SIM_rand(-F567)</f>
        <v>0.5662810206413269</v>
      </c>
      <c r="G568" s="11">
        <f>[2]!RV_SIM(TS1_Base,-F568)</f>
        <v>34.1426492038358</v>
      </c>
      <c r="H568" s="11">
        <f t="shared" si="17"/>
        <v>34</v>
      </c>
    </row>
    <row r="569" spans="5:8" ht="12.75">
      <c r="E569">
        <f t="shared" si="16"/>
        <v>554</v>
      </c>
      <c r="F569" s="10">
        <f>[1]!SIM_rand(-F568)</f>
        <v>0.9662650227546692</v>
      </c>
      <c r="G569" s="11">
        <f>[2]!RV_SIM(TS1_Base,-F569)</f>
        <v>26.700831714387974</v>
      </c>
      <c r="H569" s="11">
        <f t="shared" si="17"/>
        <v>27</v>
      </c>
    </row>
    <row r="570" spans="5:8" ht="12.75">
      <c r="E570">
        <f t="shared" si="16"/>
        <v>555</v>
      </c>
      <c r="F570" s="10">
        <f>[1]!SIM_rand(-F569)</f>
        <v>0.6331343054771423</v>
      </c>
      <c r="G570" s="11">
        <f>[2]!RV_SIM(TS1_Base,-F570)</f>
        <v>27.022298319822237</v>
      </c>
      <c r="H570" s="11">
        <f t="shared" si="17"/>
        <v>27</v>
      </c>
    </row>
    <row r="571" spans="5:8" ht="12.75">
      <c r="E571">
        <f t="shared" si="16"/>
        <v>556</v>
      </c>
      <c r="F571" s="10">
        <f>[1]!SIM_rand(-F570)</f>
        <v>0.6570625901222229</v>
      </c>
      <c r="G571" s="11">
        <f>[2]!RV_SIM(TS1_Base,-F571)</f>
        <v>26.747851510581697</v>
      </c>
      <c r="H571" s="11">
        <f t="shared" si="17"/>
        <v>27</v>
      </c>
    </row>
    <row r="572" spans="5:8" ht="12.75">
      <c r="E572">
        <f t="shared" si="16"/>
        <v>557</v>
      </c>
      <c r="F572" s="10">
        <f>[1]!SIM_rand(-F571)</f>
        <v>0.6366693377494812</v>
      </c>
      <c r="G572" s="11">
        <f>[2]!RV_SIM(TS1_Base,-F572)</f>
        <v>20.20291387400455</v>
      </c>
      <c r="H572" s="11">
        <f t="shared" si="17"/>
        <v>20</v>
      </c>
    </row>
    <row r="573" spans="5:8" ht="12.75">
      <c r="E573">
        <f t="shared" si="16"/>
        <v>558</v>
      </c>
      <c r="F573" s="10">
        <f>[1]!SIM_rand(-F572)</f>
        <v>0.1686742901802063</v>
      </c>
      <c r="G573" s="11">
        <f>[2]!RV_SIM(TS1_Base,-F573)</f>
        <v>24.741649181330278</v>
      </c>
      <c r="H573" s="11">
        <f t="shared" si="17"/>
        <v>25</v>
      </c>
    </row>
    <row r="574" spans="5:8" ht="12.75">
      <c r="E574">
        <f t="shared" si="16"/>
        <v>559</v>
      </c>
      <c r="F574" s="10">
        <f>[1]!SIM_rand(-F573)</f>
        <v>0.47939568758010864</v>
      </c>
      <c r="G574" s="11">
        <f>[2]!RV_SIM(TS1_Base,-F574)</f>
        <v>24.294374176555202</v>
      </c>
      <c r="H574" s="11">
        <f t="shared" si="17"/>
        <v>24</v>
      </c>
    </row>
    <row r="575" spans="5:8" ht="12.75">
      <c r="E575">
        <f t="shared" si="16"/>
        <v>560</v>
      </c>
      <c r="F575" s="10">
        <f>[1]!SIM_rand(-F574)</f>
        <v>0.4438855051994324</v>
      </c>
      <c r="G575" s="11">
        <f>[2]!RV_SIM(TS1_Base,-F575)</f>
        <v>25.079109988126998</v>
      </c>
      <c r="H575" s="11">
        <f t="shared" si="17"/>
        <v>25</v>
      </c>
    </row>
    <row r="576" spans="5:8" ht="12.75">
      <c r="E576">
        <f t="shared" si="16"/>
        <v>561</v>
      </c>
      <c r="F576" s="10">
        <f>[1]!SIM_rand(-F575)</f>
        <v>0.50631183385849</v>
      </c>
      <c r="G576" s="11">
        <f>[2]!RV_SIM(TS1_Base,-F576)</f>
        <v>26.58586896260212</v>
      </c>
      <c r="H576" s="11">
        <f t="shared" si="17"/>
        <v>27</v>
      </c>
    </row>
    <row r="577" spans="5:8" ht="12.75">
      <c r="E577">
        <f t="shared" si="16"/>
        <v>562</v>
      </c>
      <c r="F577" s="10">
        <f>[1]!SIM_rand(-F576)</f>
        <v>0.6244440674781799</v>
      </c>
      <c r="G577" s="11">
        <f>[2]!RV_SIM(TS1_Base,-F577)</f>
        <v>34.69773767014411</v>
      </c>
      <c r="H577" s="11">
        <f t="shared" si="17"/>
        <v>35</v>
      </c>
    </row>
    <row r="578" spans="5:8" ht="12.75">
      <c r="E578">
        <f t="shared" si="16"/>
        <v>563</v>
      </c>
      <c r="F578" s="10">
        <f>[1]!SIM_rand(-F577)</f>
        <v>0.9737827181816101</v>
      </c>
      <c r="G578" s="11">
        <f>[2]!RV_SIM(TS1_Base,-F578)</f>
        <v>24.23958490573662</v>
      </c>
      <c r="H578" s="11">
        <f t="shared" si="17"/>
        <v>24</v>
      </c>
    </row>
    <row r="579" spans="5:8" ht="12.75">
      <c r="E579">
        <f t="shared" si="16"/>
        <v>564</v>
      </c>
      <c r="F579" s="10">
        <f>[1]!SIM_rand(-F578)</f>
        <v>0.4395607113838196</v>
      </c>
      <c r="G579" s="11">
        <f>[2]!RV_SIM(TS1_Base,-F579)</f>
        <v>25.481565569938926</v>
      </c>
      <c r="H579" s="11">
        <f t="shared" si="17"/>
        <v>25</v>
      </c>
    </row>
    <row r="580" spans="5:8" ht="12.75">
      <c r="E580">
        <f t="shared" si="16"/>
        <v>565</v>
      </c>
      <c r="F580" s="10">
        <f>[1]!SIM_rand(-F579)</f>
        <v>0.5383641123771667</v>
      </c>
      <c r="G580" s="11">
        <f>[2]!RV_SIM(TS1_Base,-F580)</f>
        <v>28.531136642427022</v>
      </c>
      <c r="H580" s="11">
        <f t="shared" si="17"/>
        <v>29</v>
      </c>
    </row>
    <row r="581" spans="5:8" ht="12.75">
      <c r="E581">
        <f t="shared" si="16"/>
        <v>566</v>
      </c>
      <c r="F581" s="10">
        <f>[1]!SIM_rand(-F580)</f>
        <v>0.7599766850471497</v>
      </c>
      <c r="G581" s="11">
        <f>[2]!RV_SIM(TS1_Base,-F581)</f>
        <v>19.177641433949898</v>
      </c>
      <c r="H581" s="11">
        <f t="shared" si="17"/>
        <v>19</v>
      </c>
    </row>
    <row r="582" spans="5:8" ht="12.75">
      <c r="E582">
        <f t="shared" si="16"/>
        <v>567</v>
      </c>
      <c r="F582" s="10">
        <f>[1]!SIM_rand(-F581)</f>
        <v>0.12211650609970093</v>
      </c>
      <c r="G582" s="11">
        <f>[2]!RV_SIM(TS1_Base,-F582)</f>
        <v>26.156112671358475</v>
      </c>
      <c r="H582" s="11">
        <f t="shared" si="17"/>
        <v>26</v>
      </c>
    </row>
    <row r="583" spans="5:8" ht="12.75">
      <c r="E583">
        <f t="shared" si="16"/>
        <v>568</v>
      </c>
      <c r="F583" s="10">
        <f>[1]!SIM_rand(-F582)</f>
        <v>0.5914289951324463</v>
      </c>
      <c r="G583" s="11">
        <f>[2]!RV_SIM(TS1_Base,-F583)</f>
        <v>23.39086957185955</v>
      </c>
      <c r="H583" s="11">
        <f t="shared" si="17"/>
        <v>23</v>
      </c>
    </row>
    <row r="584" spans="5:8" ht="12.75">
      <c r="E584">
        <f t="shared" si="16"/>
        <v>569</v>
      </c>
      <c r="F584" s="10">
        <f>[1]!SIM_rand(-F583)</f>
        <v>0.37379229068756104</v>
      </c>
      <c r="G584" s="11">
        <f>[2]!RV_SIM(TS1_Base,-F584)</f>
        <v>22.868603126733575</v>
      </c>
      <c r="H584" s="11">
        <f t="shared" si="17"/>
        <v>23</v>
      </c>
    </row>
    <row r="585" spans="5:8" ht="12.75">
      <c r="E585">
        <f t="shared" si="16"/>
        <v>570</v>
      </c>
      <c r="F585" s="10">
        <f>[1]!SIM_rand(-F584)</f>
        <v>0.334952175617218</v>
      </c>
      <c r="G585" s="11">
        <f>[2]!RV_SIM(TS1_Base,-F585)</f>
        <v>30.520707487650483</v>
      </c>
      <c r="H585" s="11">
        <f t="shared" si="17"/>
        <v>31</v>
      </c>
    </row>
    <row r="586" spans="5:8" ht="12.75">
      <c r="E586">
        <f t="shared" si="16"/>
        <v>571</v>
      </c>
      <c r="F586" s="10">
        <f>[1]!SIM_rand(-F585)</f>
        <v>0.8652340769767761</v>
      </c>
      <c r="G586" s="11">
        <f>[2]!RV_SIM(TS1_Base,-F586)</f>
        <v>27.362437234544302</v>
      </c>
      <c r="H586" s="11">
        <f t="shared" si="17"/>
        <v>27</v>
      </c>
    </row>
    <row r="587" spans="5:8" ht="12.75">
      <c r="E587">
        <f t="shared" si="16"/>
        <v>572</v>
      </c>
      <c r="F587" s="10">
        <f>[1]!SIM_rand(-F586)</f>
        <v>0.6817105412483215</v>
      </c>
      <c r="G587" s="11">
        <f>[2]!RV_SIM(TS1_Base,-F587)</f>
        <v>26.92503301715384</v>
      </c>
      <c r="H587" s="11">
        <f t="shared" si="17"/>
        <v>27</v>
      </c>
    </row>
    <row r="588" spans="5:8" ht="12.75">
      <c r="E588">
        <f t="shared" si="16"/>
        <v>573</v>
      </c>
      <c r="F588" s="10">
        <f>[1]!SIM_rand(-F587)</f>
        <v>0.6498836874961853</v>
      </c>
      <c r="G588" s="11">
        <f>[2]!RV_SIM(TS1_Base,-F588)</f>
        <v>19.063548635435012</v>
      </c>
      <c r="H588" s="11">
        <f t="shared" si="17"/>
        <v>19</v>
      </c>
    </row>
    <row r="589" spans="5:8" ht="12.75">
      <c r="E589">
        <f t="shared" si="16"/>
        <v>574</v>
      </c>
      <c r="F589" s="10">
        <f>[1]!SIM_rand(-F588)</f>
        <v>0.117556631565094</v>
      </c>
      <c r="G589" s="11">
        <f>[2]!RV_SIM(TS1_Base,-F589)</f>
        <v>28.17059982796524</v>
      </c>
      <c r="H589" s="11">
        <f t="shared" si="17"/>
        <v>28</v>
      </c>
    </row>
    <row r="590" spans="5:8" ht="12.75">
      <c r="E590">
        <f t="shared" si="16"/>
        <v>575</v>
      </c>
      <c r="F590" s="10">
        <f>[1]!SIM_rand(-F589)</f>
        <v>0.7369987964630127</v>
      </c>
      <c r="G590" s="11">
        <f>[2]!RV_SIM(TS1_Base,-F590)</f>
        <v>29.744896595066358</v>
      </c>
      <c r="H590" s="11">
        <f t="shared" si="17"/>
        <v>30</v>
      </c>
    </row>
    <row r="591" spans="5:8" ht="12.75">
      <c r="E591">
        <f t="shared" si="16"/>
        <v>576</v>
      </c>
      <c r="F591" s="10">
        <f>[1]!SIM_rand(-F590)</f>
        <v>0.8286844491958618</v>
      </c>
      <c r="G591" s="11">
        <f>[2]!RV_SIM(TS1_Base,-F591)</f>
        <v>24.807666934576634</v>
      </c>
      <c r="H591" s="11">
        <f t="shared" si="17"/>
        <v>25</v>
      </c>
    </row>
    <row r="592" spans="5:8" ht="12.75">
      <c r="E592">
        <f t="shared" si="16"/>
        <v>577</v>
      </c>
      <c r="F592" s="10">
        <f>[1]!SIM_rand(-F591)</f>
        <v>0.48465776443481445</v>
      </c>
      <c r="G592" s="11">
        <f>[2]!RV_SIM(TS1_Base,-F592)</f>
        <v>24.799019327487372</v>
      </c>
      <c r="H592" s="11">
        <f t="shared" si="17"/>
        <v>25</v>
      </c>
    </row>
    <row r="593" spans="5:8" ht="12.75">
      <c r="E593">
        <f aca="true" t="shared" si="18" ref="E593:E656">E592+1</f>
        <v>578</v>
      </c>
      <c r="F593" s="10">
        <f>[1]!SIM_rand(-F592)</f>
        <v>0.4839683175086975</v>
      </c>
      <c r="G593" s="11">
        <f>[2]!RV_SIM(TS1_Base,-F593)</f>
        <v>26.084839936246286</v>
      </c>
      <c r="H593" s="11">
        <f aca="true" t="shared" si="19" ref="H593:H656">MAX(ROUND(G593,0),0)</f>
        <v>26</v>
      </c>
    </row>
    <row r="594" spans="5:8" ht="12.75">
      <c r="E594">
        <f t="shared" si="18"/>
        <v>579</v>
      </c>
      <c r="F594" s="10">
        <f>[1]!SIM_rand(-F593)</f>
        <v>0.5858833193778992</v>
      </c>
      <c r="G594" s="11">
        <f>[2]!RV_SIM(TS1_Base,-F594)</f>
        <v>20.337218522517187</v>
      </c>
      <c r="H594" s="11">
        <f t="shared" si="19"/>
        <v>20</v>
      </c>
    </row>
    <row r="595" spans="5:8" ht="12.75">
      <c r="E595">
        <f t="shared" si="18"/>
        <v>580</v>
      </c>
      <c r="F595" s="10">
        <f>[1]!SIM_rand(-F594)</f>
        <v>0.1755245327949524</v>
      </c>
      <c r="G595" s="11">
        <f>[2]!RV_SIM(TS1_Base,-F595)</f>
        <v>19.671651648603238</v>
      </c>
      <c r="H595" s="11">
        <f t="shared" si="19"/>
        <v>20</v>
      </c>
    </row>
    <row r="596" spans="5:8" ht="12.75">
      <c r="E596">
        <f t="shared" si="18"/>
        <v>581</v>
      </c>
      <c r="F596" s="10">
        <f>[1]!SIM_rand(-F595)</f>
        <v>0.14328652620315552</v>
      </c>
      <c r="G596" s="11">
        <f>[2]!RV_SIM(TS1_Base,-F596)</f>
        <v>28.11362759699627</v>
      </c>
      <c r="H596" s="11">
        <f t="shared" si="19"/>
        <v>28</v>
      </c>
    </row>
    <row r="597" spans="5:8" ht="12.75">
      <c r="E597">
        <f t="shared" si="18"/>
        <v>582</v>
      </c>
      <c r="F597" s="10">
        <f>[1]!SIM_rand(-F596)</f>
        <v>0.733267605304718</v>
      </c>
      <c r="G597" s="11">
        <f>[2]!RV_SIM(TS1_Base,-F597)</f>
        <v>24.615275103295595</v>
      </c>
      <c r="H597" s="11">
        <f t="shared" si="19"/>
        <v>25</v>
      </c>
    </row>
    <row r="598" spans="5:8" ht="12.75">
      <c r="E598">
        <f t="shared" si="18"/>
        <v>583</v>
      </c>
      <c r="F598" s="10">
        <f>[1]!SIM_rand(-F597)</f>
        <v>0.46933358907699585</v>
      </c>
      <c r="G598" s="11">
        <f>[2]!RV_SIM(TS1_Base,-F598)</f>
        <v>28.537330080640253</v>
      </c>
      <c r="H598" s="11">
        <f t="shared" si="19"/>
        <v>29</v>
      </c>
    </row>
    <row r="599" spans="5:8" ht="12.75">
      <c r="E599">
        <f t="shared" si="18"/>
        <v>584</v>
      </c>
      <c r="F599" s="10">
        <f>[1]!SIM_rand(-F598)</f>
        <v>0.7603616118431091</v>
      </c>
      <c r="G599" s="11">
        <f>[2]!RV_SIM(TS1_Base,-F599)</f>
        <v>19.644891986151972</v>
      </c>
      <c r="H599" s="11">
        <f t="shared" si="19"/>
        <v>20</v>
      </c>
    </row>
    <row r="600" spans="5:8" ht="12.75">
      <c r="E600">
        <f t="shared" si="18"/>
        <v>585</v>
      </c>
      <c r="F600" s="10">
        <f>[1]!SIM_rand(-F599)</f>
        <v>0.1420798897743225</v>
      </c>
      <c r="G600" s="11">
        <f>[2]!RV_SIM(TS1_Base,-F600)</f>
        <v>27.127164866978813</v>
      </c>
      <c r="H600" s="11">
        <f t="shared" si="19"/>
        <v>27</v>
      </c>
    </row>
    <row r="601" spans="5:8" ht="12.75">
      <c r="E601">
        <f t="shared" si="18"/>
        <v>586</v>
      </c>
      <c r="F601" s="10">
        <f>[1]!SIM_rand(-F600)</f>
        <v>0.6647394299507141</v>
      </c>
      <c r="G601" s="11">
        <f>[2]!RV_SIM(TS1_Base,-F601)</f>
        <v>32.16047204311988</v>
      </c>
      <c r="H601" s="11">
        <f t="shared" si="19"/>
        <v>32</v>
      </c>
    </row>
    <row r="602" spans="5:8" ht="12.75">
      <c r="E602">
        <f t="shared" si="18"/>
        <v>587</v>
      </c>
      <c r="F602" s="10">
        <f>[1]!SIM_rand(-F601)</f>
        <v>0.9239415526390076</v>
      </c>
      <c r="G602" s="11">
        <f>[2]!RV_SIM(TS1_Base,-F602)</f>
        <v>19.271252071085442</v>
      </c>
      <c r="H602" s="11">
        <f t="shared" si="19"/>
        <v>19</v>
      </c>
    </row>
    <row r="603" spans="5:8" ht="12.75">
      <c r="E603">
        <f t="shared" si="18"/>
        <v>588</v>
      </c>
      <c r="F603" s="10">
        <f>[1]!SIM_rand(-F602)</f>
        <v>0.1259494423866272</v>
      </c>
      <c r="G603" s="11">
        <f>[2]!RV_SIM(TS1_Base,-F603)</f>
        <v>20.088830188165865</v>
      </c>
      <c r="H603" s="11">
        <f t="shared" si="19"/>
        <v>20</v>
      </c>
    </row>
    <row r="604" spans="5:8" ht="12.75">
      <c r="E604">
        <f t="shared" si="18"/>
        <v>589</v>
      </c>
      <c r="F604" s="10">
        <f>[1]!SIM_rand(-F603)</f>
        <v>0.16299229860305786</v>
      </c>
      <c r="G604" s="11">
        <f>[2]!RV_SIM(TS1_Base,-F604)</f>
        <v>23.722157632738973</v>
      </c>
      <c r="H604" s="11">
        <f t="shared" si="19"/>
        <v>24</v>
      </c>
    </row>
    <row r="605" spans="5:8" ht="12.75">
      <c r="E605">
        <f t="shared" si="18"/>
        <v>590</v>
      </c>
      <c r="F605" s="10">
        <f>[1]!SIM_rand(-F604)</f>
        <v>0.3991420865058899</v>
      </c>
      <c r="G605" s="11">
        <f>[2]!RV_SIM(TS1_Base,-F605)</f>
        <v>29.501732863613448</v>
      </c>
      <c r="H605" s="11">
        <f t="shared" si="19"/>
        <v>30</v>
      </c>
    </row>
    <row r="606" spans="5:8" ht="12.75">
      <c r="E606">
        <f t="shared" si="18"/>
        <v>591</v>
      </c>
      <c r="F606" s="10">
        <f>[1]!SIM_rand(-F605)</f>
        <v>0.8160321116447449</v>
      </c>
      <c r="G606" s="11">
        <f>[2]!RV_SIM(TS1_Base,-F606)</f>
        <v>29.605557885473072</v>
      </c>
      <c r="H606" s="11">
        <f t="shared" si="19"/>
        <v>30</v>
      </c>
    </row>
    <row r="607" spans="5:8" ht="12.75">
      <c r="E607">
        <f t="shared" si="18"/>
        <v>592</v>
      </c>
      <c r="F607" s="10">
        <f>[1]!SIM_rand(-F606)</f>
        <v>0.8215039372444153</v>
      </c>
      <c r="G607" s="11">
        <f>[2]!RV_SIM(TS1_Base,-F607)</f>
        <v>21.689304956568616</v>
      </c>
      <c r="H607" s="11">
        <f t="shared" si="19"/>
        <v>22</v>
      </c>
    </row>
    <row r="608" spans="5:8" ht="12.75">
      <c r="E608">
        <f t="shared" si="18"/>
        <v>593</v>
      </c>
      <c r="F608" s="10">
        <f>[1]!SIM_rand(-F607)</f>
        <v>0.25394099950790405</v>
      </c>
      <c r="G608" s="11">
        <f>[2]!RV_SIM(TS1_Base,-F608)</f>
        <v>28.480527810508182</v>
      </c>
      <c r="H608" s="11">
        <f t="shared" si="19"/>
        <v>28</v>
      </c>
    </row>
    <row r="609" spans="5:8" ht="12.75">
      <c r="E609">
        <f t="shared" si="18"/>
        <v>594</v>
      </c>
      <c r="F609" s="10">
        <f>[1]!SIM_rand(-F608)</f>
        <v>0.7568187117576599</v>
      </c>
      <c r="G609" s="11">
        <f>[2]!RV_SIM(TS1_Base,-F609)</f>
        <v>16.26991189107223</v>
      </c>
      <c r="H609" s="11">
        <f t="shared" si="19"/>
        <v>16</v>
      </c>
    </row>
    <row r="610" spans="5:8" ht="12.75">
      <c r="E610">
        <f t="shared" si="18"/>
        <v>595</v>
      </c>
      <c r="F610" s="10">
        <f>[1]!SIM_rand(-F609)</f>
        <v>0.040403902530670166</v>
      </c>
      <c r="G610" s="11">
        <f>[2]!RV_SIM(TS1_Base,-F610)</f>
        <v>21.41434262255757</v>
      </c>
      <c r="H610" s="11">
        <f t="shared" si="19"/>
        <v>21</v>
      </c>
    </row>
    <row r="611" spans="5:8" ht="12.75">
      <c r="E611">
        <f t="shared" si="18"/>
        <v>596</v>
      </c>
      <c r="F611" s="10">
        <f>[1]!SIM_rand(-F610)</f>
        <v>0.23664641380310059</v>
      </c>
      <c r="G611" s="11">
        <f>[2]!RV_SIM(TS1_Base,-F611)</f>
        <v>21.556680293646473</v>
      </c>
      <c r="H611" s="11">
        <f t="shared" si="19"/>
        <v>22</v>
      </c>
    </row>
    <row r="612" spans="5:8" ht="12.75">
      <c r="E612">
        <f t="shared" si="18"/>
        <v>597</v>
      </c>
      <c r="F612" s="10">
        <f>[1]!SIM_rand(-F611)</f>
        <v>0.2455173134803772</v>
      </c>
      <c r="G612" s="11">
        <f>[2]!RV_SIM(TS1_Base,-F612)</f>
        <v>24.726364185770656</v>
      </c>
      <c r="H612" s="11">
        <f t="shared" si="19"/>
        <v>25</v>
      </c>
    </row>
    <row r="613" spans="5:8" ht="12.75">
      <c r="E613">
        <f t="shared" si="18"/>
        <v>598</v>
      </c>
      <c r="F613" s="10">
        <f>[1]!SIM_rand(-F612)</f>
        <v>0.47817784547805786</v>
      </c>
      <c r="G613" s="11">
        <f>[2]!RV_SIM(TS1_Base,-F613)</f>
        <v>32.22610089114411</v>
      </c>
      <c r="H613" s="11">
        <f t="shared" si="19"/>
        <v>32</v>
      </c>
    </row>
    <row r="614" spans="5:8" ht="12.75">
      <c r="E614">
        <f t="shared" si="18"/>
        <v>599</v>
      </c>
      <c r="F614" s="10">
        <f>[1]!SIM_rand(-F613)</f>
        <v>0.9258019328117371</v>
      </c>
      <c r="G614" s="11">
        <f>[2]!RV_SIM(TS1_Base,-F614)</f>
        <v>28.220447226872608</v>
      </c>
      <c r="H614" s="11">
        <f t="shared" si="19"/>
        <v>28</v>
      </c>
    </row>
    <row r="615" spans="5:8" ht="12.75">
      <c r="E615">
        <f t="shared" si="18"/>
        <v>600</v>
      </c>
      <c r="F615" s="10">
        <f>[1]!SIM_rand(-F614)</f>
        <v>0.7402413487434387</v>
      </c>
      <c r="G615" s="11">
        <f>[2]!RV_SIM(TS1_Base,-F615)</f>
        <v>28.42912186113155</v>
      </c>
      <c r="H615" s="11">
        <f t="shared" si="19"/>
        <v>28</v>
      </c>
    </row>
    <row r="616" spans="5:8" ht="12.75">
      <c r="E616">
        <f t="shared" si="18"/>
        <v>601</v>
      </c>
      <c r="F616" s="10">
        <f>[1]!SIM_rand(-F615)</f>
        <v>0.7535881400108337</v>
      </c>
      <c r="G616" s="11">
        <f>[2]!RV_SIM(TS1_Base,-F616)</f>
        <v>34.29967129497353</v>
      </c>
      <c r="H616" s="11">
        <f t="shared" si="19"/>
        <v>34</v>
      </c>
    </row>
    <row r="617" spans="5:8" ht="12.75">
      <c r="E617">
        <f t="shared" si="18"/>
        <v>602</v>
      </c>
      <c r="F617" s="10">
        <f>[1]!SIM_rand(-F616)</f>
        <v>0.9685526490211487</v>
      </c>
      <c r="G617" s="11">
        <f>[2]!RV_SIM(TS1_Base,-F617)</f>
        <v>27.389572637332897</v>
      </c>
      <c r="H617" s="11">
        <f t="shared" si="19"/>
        <v>27</v>
      </c>
    </row>
    <row r="618" spans="5:8" ht="12.75">
      <c r="E618">
        <f t="shared" si="18"/>
        <v>603</v>
      </c>
      <c r="F618" s="10">
        <f>[1]!SIM_rand(-F617)</f>
        <v>0.6836444735527039</v>
      </c>
      <c r="G618" s="11">
        <f>[2]!RV_SIM(TS1_Base,-F618)</f>
        <v>18.08762301993627</v>
      </c>
      <c r="H618" s="11">
        <f t="shared" si="19"/>
        <v>18</v>
      </c>
    </row>
    <row r="619" spans="5:8" ht="12.75">
      <c r="E619">
        <f t="shared" si="18"/>
        <v>604</v>
      </c>
      <c r="F619" s="10">
        <f>[1]!SIM_rand(-F618)</f>
        <v>0.08341294527053833</v>
      </c>
      <c r="G619" s="11">
        <f>[2]!RV_SIM(TS1_Base,-F619)</f>
        <v>32.996325313869896</v>
      </c>
      <c r="H619" s="11">
        <f t="shared" si="19"/>
        <v>33</v>
      </c>
    </row>
    <row r="620" spans="5:8" ht="12.75">
      <c r="E620">
        <f t="shared" si="18"/>
        <v>605</v>
      </c>
      <c r="F620" s="10">
        <f>[1]!SIM_rand(-F619)</f>
        <v>0.9451191425323486</v>
      </c>
      <c r="G620" s="11">
        <f>[2]!RV_SIM(TS1_Base,-F620)</f>
        <v>16.146652211734374</v>
      </c>
      <c r="H620" s="11">
        <f t="shared" si="19"/>
        <v>16</v>
      </c>
    </row>
    <row r="621" spans="5:8" ht="12.75">
      <c r="E621">
        <f t="shared" si="18"/>
        <v>606</v>
      </c>
      <c r="F621" s="10">
        <f>[1]!SIM_rand(-F620)</f>
        <v>0.038307785987854004</v>
      </c>
      <c r="G621" s="11">
        <f>[2]!RV_SIM(TS1_Base,-F621)</f>
        <v>22.697958024163206</v>
      </c>
      <c r="H621" s="11">
        <f t="shared" si="19"/>
        <v>23</v>
      </c>
    </row>
    <row r="622" spans="5:8" ht="12.75">
      <c r="E622">
        <f t="shared" si="18"/>
        <v>607</v>
      </c>
      <c r="F622" s="10">
        <f>[1]!SIM_rand(-F621)</f>
        <v>0.32261157035827637</v>
      </c>
      <c r="G622" s="11">
        <f>[2]!RV_SIM(TS1_Base,-F622)</f>
        <v>29.43020855391855</v>
      </c>
      <c r="H622" s="11">
        <f t="shared" si="19"/>
        <v>29</v>
      </c>
    </row>
    <row r="623" spans="5:8" ht="12.75">
      <c r="E623">
        <f t="shared" si="18"/>
        <v>608</v>
      </c>
      <c r="F623" s="10">
        <f>[1]!SIM_rand(-F622)</f>
        <v>0.812202513217926</v>
      </c>
      <c r="G623" s="11">
        <f>[2]!RV_SIM(TS1_Base,-F623)</f>
        <v>18.506712667664463</v>
      </c>
      <c r="H623" s="11">
        <f t="shared" si="19"/>
        <v>19</v>
      </c>
    </row>
    <row r="624" spans="5:8" ht="12.75">
      <c r="E624">
        <f t="shared" si="18"/>
        <v>609</v>
      </c>
      <c r="F624" s="10">
        <f>[1]!SIM_rand(-F623)</f>
        <v>0.09703081846237183</v>
      </c>
      <c r="G624" s="11">
        <f>[2]!RV_SIM(TS1_Base,-F624)</f>
        <v>15.958661841224867</v>
      </c>
      <c r="H624" s="11">
        <f t="shared" si="19"/>
        <v>16</v>
      </c>
    </row>
    <row r="625" spans="5:8" ht="12.75">
      <c r="E625">
        <f t="shared" si="18"/>
        <v>610</v>
      </c>
      <c r="F625" s="10">
        <f>[1]!SIM_rand(-F624)</f>
        <v>0.03528237342834473</v>
      </c>
      <c r="G625" s="11">
        <f>[2]!RV_SIM(TS1_Base,-F625)</f>
        <v>32.40595022732673</v>
      </c>
      <c r="H625" s="11">
        <f t="shared" si="19"/>
        <v>32</v>
      </c>
    </row>
    <row r="626" spans="5:8" ht="12.75">
      <c r="E626">
        <f t="shared" si="18"/>
        <v>611</v>
      </c>
      <c r="F626" s="10">
        <f>[1]!SIM_rand(-F625)</f>
        <v>0.9307219982147217</v>
      </c>
      <c r="G626" s="11">
        <f>[2]!RV_SIM(TS1_Base,-F626)</f>
        <v>16.764120792763062</v>
      </c>
      <c r="H626" s="11">
        <f t="shared" si="19"/>
        <v>17</v>
      </c>
    </row>
    <row r="627" spans="5:8" ht="12.75">
      <c r="E627">
        <f t="shared" si="18"/>
        <v>612</v>
      </c>
      <c r="F627" s="10">
        <f>[1]!SIM_rand(-F626)</f>
        <v>0.04976093769073486</v>
      </c>
      <c r="G627" s="11">
        <f>[2]!RV_SIM(TS1_Base,-F627)</f>
        <v>22.32460786045287</v>
      </c>
      <c r="H627" s="11">
        <f t="shared" si="19"/>
        <v>22</v>
      </c>
    </row>
    <row r="628" spans="5:8" ht="12.75">
      <c r="E628">
        <f t="shared" si="18"/>
        <v>613</v>
      </c>
      <c r="F628" s="10">
        <f>[1]!SIM_rand(-F627)</f>
        <v>0.2962977886199951</v>
      </c>
      <c r="G628" s="11">
        <f>[2]!RV_SIM(TS1_Base,-F628)</f>
        <v>29.760171180873268</v>
      </c>
      <c r="H628" s="11">
        <f t="shared" si="19"/>
        <v>30</v>
      </c>
    </row>
    <row r="629" spans="5:8" ht="12.75">
      <c r="E629">
        <f t="shared" si="18"/>
        <v>614</v>
      </c>
      <c r="F629" s="10">
        <f>[1]!SIM_rand(-F628)</f>
        <v>0.8294602036476135</v>
      </c>
      <c r="G629" s="11">
        <f>[2]!RV_SIM(TS1_Base,-F629)</f>
        <v>24.587603811590185</v>
      </c>
      <c r="H629" s="11">
        <f t="shared" si="19"/>
        <v>25</v>
      </c>
    </row>
    <row r="630" spans="5:8" ht="12.75">
      <c r="E630">
        <f t="shared" si="18"/>
        <v>615</v>
      </c>
      <c r="F630" s="10">
        <f>[1]!SIM_rand(-F629)</f>
        <v>0.4671327471733093</v>
      </c>
      <c r="G630" s="11">
        <f>[2]!RV_SIM(TS1_Base,-F630)</f>
        <v>25.695379525319698</v>
      </c>
      <c r="H630" s="11">
        <f t="shared" si="19"/>
        <v>26</v>
      </c>
    </row>
    <row r="631" spans="5:8" ht="12.75">
      <c r="E631">
        <f t="shared" si="18"/>
        <v>616</v>
      </c>
      <c r="F631" s="10">
        <f>[1]!SIM_rand(-F630)</f>
        <v>0.5553049445152283</v>
      </c>
      <c r="G631" s="11">
        <f>[2]!RV_SIM(TS1_Base,-F631)</f>
        <v>31.76697013930155</v>
      </c>
      <c r="H631" s="11">
        <f t="shared" si="19"/>
        <v>32</v>
      </c>
    </row>
    <row r="632" spans="5:8" ht="12.75">
      <c r="E632">
        <f t="shared" si="18"/>
        <v>617</v>
      </c>
      <c r="F632" s="10">
        <f>[1]!SIM_rand(-F631)</f>
        <v>0.9120350480079651</v>
      </c>
      <c r="G632" s="11">
        <f>[2]!RV_SIM(TS1_Base,-F632)</f>
        <v>29.339926207175843</v>
      </c>
      <c r="H632" s="11">
        <f t="shared" si="19"/>
        <v>29</v>
      </c>
    </row>
    <row r="633" spans="5:8" ht="12.75">
      <c r="E633">
        <f t="shared" si="18"/>
        <v>618</v>
      </c>
      <c r="F633" s="10">
        <f>[1]!SIM_rand(-F632)</f>
        <v>0.8072988390922546</v>
      </c>
      <c r="G633" s="11">
        <f>[2]!RV_SIM(TS1_Base,-F633)</f>
        <v>30.185281303143796</v>
      </c>
      <c r="H633" s="11">
        <f t="shared" si="19"/>
        <v>30</v>
      </c>
    </row>
    <row r="634" spans="5:8" ht="12.75">
      <c r="E634">
        <f t="shared" si="18"/>
        <v>619</v>
      </c>
      <c r="F634" s="10">
        <f>[1]!SIM_rand(-F633)</f>
        <v>0.850145161151886</v>
      </c>
      <c r="G634" s="11">
        <f>[2]!RV_SIM(TS1_Base,-F634)</f>
        <v>27.071777971852544</v>
      </c>
      <c r="H634" s="11">
        <f t="shared" si="19"/>
        <v>27</v>
      </c>
    </row>
    <row r="635" spans="5:8" ht="12.75">
      <c r="E635">
        <f t="shared" si="18"/>
        <v>620</v>
      </c>
      <c r="F635" s="10">
        <f>[1]!SIM_rand(-F634)</f>
        <v>0.6606931090354919</v>
      </c>
      <c r="G635" s="11">
        <f>[2]!RV_SIM(TS1_Base,-F635)</f>
        <v>16.053830352864395</v>
      </c>
      <c r="H635" s="11">
        <f t="shared" si="19"/>
        <v>16</v>
      </c>
    </row>
    <row r="636" spans="5:8" ht="12.75">
      <c r="E636">
        <f t="shared" si="18"/>
        <v>621</v>
      </c>
      <c r="F636" s="10">
        <f>[1]!SIM_rand(-F635)</f>
        <v>0.03678852319717407</v>
      </c>
      <c r="G636" s="11">
        <f>[2]!RV_SIM(TS1_Base,-F636)</f>
        <v>24.064735897825273</v>
      </c>
      <c r="H636" s="11">
        <f t="shared" si="19"/>
        <v>24</v>
      </c>
    </row>
    <row r="637" spans="5:8" ht="12.75">
      <c r="E637">
        <f t="shared" si="18"/>
        <v>622</v>
      </c>
      <c r="F637" s="10">
        <f>[1]!SIM_rand(-F636)</f>
        <v>0.4258096218109131</v>
      </c>
      <c r="G637" s="11">
        <f>[2]!RV_SIM(TS1_Base,-F637)</f>
        <v>13.611732167875545</v>
      </c>
      <c r="H637" s="11">
        <f t="shared" si="19"/>
        <v>14</v>
      </c>
    </row>
    <row r="638" spans="5:8" ht="12.75">
      <c r="E638">
        <f t="shared" si="18"/>
        <v>623</v>
      </c>
      <c r="F638" s="10">
        <f>[1]!SIM_rand(-F637)</f>
        <v>0.011373579502105713</v>
      </c>
      <c r="G638" s="11">
        <f>[2]!RV_SIM(TS1_Base,-F638)</f>
        <v>28.591760857568783</v>
      </c>
      <c r="H638" s="11">
        <f t="shared" si="19"/>
        <v>29</v>
      </c>
    </row>
    <row r="639" spans="5:8" ht="12.75">
      <c r="E639">
        <f t="shared" si="18"/>
        <v>624</v>
      </c>
      <c r="F639" s="10">
        <f>[1]!SIM_rand(-F638)</f>
        <v>0.763729989528656</v>
      </c>
      <c r="G639" s="11">
        <f>[2]!RV_SIM(TS1_Base,-F639)</f>
        <v>25.234373334210577</v>
      </c>
      <c r="H639" s="11">
        <f t="shared" si="19"/>
        <v>25</v>
      </c>
    </row>
    <row r="640" spans="5:8" ht="12.75">
      <c r="E640">
        <f t="shared" si="18"/>
        <v>625</v>
      </c>
      <c r="F640" s="10">
        <f>[1]!SIM_rand(-F639)</f>
        <v>0.5186935067176819</v>
      </c>
      <c r="G640" s="11">
        <f>[2]!RV_SIM(TS1_Base,-F640)</f>
        <v>29.058578701000073</v>
      </c>
      <c r="H640" s="11">
        <f t="shared" si="19"/>
        <v>29</v>
      </c>
    </row>
    <row r="641" spans="5:8" ht="12.75">
      <c r="E641">
        <f t="shared" si="18"/>
        <v>626</v>
      </c>
      <c r="F641" s="10">
        <f>[1]!SIM_rand(-F640)</f>
        <v>0.7915226817131042</v>
      </c>
      <c r="G641" s="11">
        <f>[2]!RV_SIM(TS1_Base,-F641)</f>
        <v>35.834128030928014</v>
      </c>
      <c r="H641" s="11">
        <f t="shared" si="19"/>
        <v>36</v>
      </c>
    </row>
    <row r="642" spans="5:8" ht="12.75">
      <c r="E642">
        <f t="shared" si="18"/>
        <v>627</v>
      </c>
      <c r="F642" s="10">
        <f>[1]!SIM_rand(-F641)</f>
        <v>0.9848759770393372</v>
      </c>
      <c r="G642" s="11">
        <f>[2]!RV_SIM(TS1_Base,-F642)</f>
        <v>24.928479205916606</v>
      </c>
      <c r="H642" s="11">
        <f t="shared" si="19"/>
        <v>25</v>
      </c>
    </row>
    <row r="643" spans="5:8" ht="12.75">
      <c r="E643">
        <f t="shared" si="18"/>
        <v>628</v>
      </c>
      <c r="F643" s="10">
        <f>[1]!SIM_rand(-F642)</f>
        <v>0.4942936301231384</v>
      </c>
      <c r="G643" s="11">
        <f>[2]!RV_SIM(TS1_Base,-F643)</f>
        <v>32.45009798497293</v>
      </c>
      <c r="H643" s="11">
        <f t="shared" si="19"/>
        <v>32</v>
      </c>
    </row>
    <row r="644" spans="5:8" ht="12.75">
      <c r="E644">
        <f t="shared" si="18"/>
        <v>629</v>
      </c>
      <c r="F644" s="10">
        <f>[1]!SIM_rand(-F643)</f>
        <v>0.9318904280662537</v>
      </c>
      <c r="G644" s="11">
        <f>[2]!RV_SIM(TS1_Base,-F644)</f>
        <v>27.111901717882713</v>
      </c>
      <c r="H644" s="11">
        <f t="shared" si="19"/>
        <v>27</v>
      </c>
    </row>
    <row r="645" spans="5:8" ht="12.75">
      <c r="E645">
        <f t="shared" si="18"/>
        <v>630</v>
      </c>
      <c r="F645" s="10">
        <f>[1]!SIM_rand(-F644)</f>
        <v>0.6636262536048889</v>
      </c>
      <c r="G645" s="11">
        <f>[2]!RV_SIM(TS1_Base,-F645)</f>
        <v>23.84274482822208</v>
      </c>
      <c r="H645" s="11">
        <f t="shared" si="19"/>
        <v>24</v>
      </c>
    </row>
    <row r="646" spans="5:8" ht="12.75">
      <c r="E646">
        <f t="shared" si="18"/>
        <v>631</v>
      </c>
      <c r="F646" s="10">
        <f>[1]!SIM_rand(-F645)</f>
        <v>0.40848225355148315</v>
      </c>
      <c r="G646" s="11">
        <f>[2]!RV_SIM(TS1_Base,-F646)</f>
        <v>21.53447837829816</v>
      </c>
      <c r="H646" s="11">
        <f t="shared" si="19"/>
        <v>22</v>
      </c>
    </row>
    <row r="647" spans="5:8" ht="12.75">
      <c r="E647">
        <f t="shared" si="18"/>
        <v>632</v>
      </c>
      <c r="F647" s="10">
        <f>[1]!SIM_rand(-F646)</f>
        <v>0.2441219687461853</v>
      </c>
      <c r="G647" s="11">
        <f>[2]!RV_SIM(TS1_Base,-F647)</f>
        <v>27.310950033182444</v>
      </c>
      <c r="H647" s="11">
        <f t="shared" si="19"/>
        <v>27</v>
      </c>
    </row>
    <row r="648" spans="5:8" ht="12.75">
      <c r="E648">
        <f t="shared" si="18"/>
        <v>633</v>
      </c>
      <c r="F648" s="10">
        <f>[1]!SIM_rand(-F647)</f>
        <v>0.6780274510383606</v>
      </c>
      <c r="G648" s="11">
        <f>[2]!RV_SIM(TS1_Base,-F648)</f>
        <v>27.209215252955012</v>
      </c>
      <c r="H648" s="11">
        <f t="shared" si="19"/>
        <v>27</v>
      </c>
    </row>
    <row r="649" spans="5:8" ht="12.75">
      <c r="E649">
        <f t="shared" si="18"/>
        <v>634</v>
      </c>
      <c r="F649" s="10">
        <f>[1]!SIM_rand(-F648)</f>
        <v>0.6706985831260681</v>
      </c>
      <c r="G649" s="11">
        <f>[2]!RV_SIM(TS1_Base,-F649)</f>
        <v>15.26898162108397</v>
      </c>
      <c r="H649" s="11">
        <f t="shared" si="19"/>
        <v>15</v>
      </c>
    </row>
    <row r="650" spans="5:8" ht="12.75">
      <c r="E650">
        <f t="shared" si="18"/>
        <v>635</v>
      </c>
      <c r="F650" s="10">
        <f>[1]!SIM_rand(-F649)</f>
        <v>0.025815069675445557</v>
      </c>
      <c r="G650" s="11">
        <f>[2]!RV_SIM(TS1_Base,-F650)</f>
        <v>22.968449706412425</v>
      </c>
      <c r="H650" s="11">
        <f t="shared" si="19"/>
        <v>23</v>
      </c>
    </row>
    <row r="651" spans="5:8" ht="12.75">
      <c r="E651">
        <f t="shared" si="18"/>
        <v>636</v>
      </c>
      <c r="F651" s="10">
        <f>[1]!SIM_rand(-F650)</f>
        <v>0.34225744009017944</v>
      </c>
      <c r="G651" s="11">
        <f>[2]!RV_SIM(TS1_Base,-F651)</f>
        <v>26.45684506474148</v>
      </c>
      <c r="H651" s="11">
        <f t="shared" si="19"/>
        <v>26</v>
      </c>
    </row>
    <row r="652" spans="5:8" ht="12.75">
      <c r="E652">
        <f t="shared" si="18"/>
        <v>637</v>
      </c>
      <c r="F652" s="10">
        <f>[1]!SIM_rand(-F651)</f>
        <v>0.6146153807640076</v>
      </c>
      <c r="G652" s="11">
        <f>[2]!RV_SIM(TS1_Base,-F652)</f>
        <v>22.4343182239761</v>
      </c>
      <c r="H652" s="11">
        <f t="shared" si="19"/>
        <v>22</v>
      </c>
    </row>
    <row r="653" spans="5:8" ht="12.75">
      <c r="E653">
        <f t="shared" si="18"/>
        <v>638</v>
      </c>
      <c r="F653" s="10">
        <f>[1]!SIM_rand(-F652)</f>
        <v>0.3039279580116272</v>
      </c>
      <c r="G653" s="11">
        <f>[2]!RV_SIM(TS1_Base,-F653)</f>
        <v>19.39089269799735</v>
      </c>
      <c r="H653" s="11">
        <f t="shared" si="19"/>
        <v>19</v>
      </c>
    </row>
    <row r="654" spans="5:8" ht="12.75">
      <c r="E654">
        <f t="shared" si="18"/>
        <v>639</v>
      </c>
      <c r="F654" s="10">
        <f>[1]!SIM_rand(-F653)</f>
        <v>0.13096922636032104</v>
      </c>
      <c r="G654" s="11">
        <f>[2]!RV_SIM(TS1_Base,-F654)</f>
        <v>32.07967035769806</v>
      </c>
      <c r="H654" s="11">
        <f t="shared" si="19"/>
        <v>32</v>
      </c>
    </row>
    <row r="655" spans="5:8" ht="12.75">
      <c r="E655">
        <f t="shared" si="18"/>
        <v>640</v>
      </c>
      <c r="F655" s="10">
        <f>[1]!SIM_rand(-F654)</f>
        <v>0.9216025471687317</v>
      </c>
      <c r="G655" s="11">
        <f>[2]!RV_SIM(TS1_Base,-F655)</f>
        <v>22.126495142112375</v>
      </c>
      <c r="H655" s="11">
        <f t="shared" si="19"/>
        <v>22</v>
      </c>
    </row>
    <row r="656" spans="5:8" ht="12.75">
      <c r="E656">
        <f t="shared" si="18"/>
        <v>641</v>
      </c>
      <c r="F656" s="10">
        <f>[1]!SIM_rand(-F655)</f>
        <v>0.28274673223495483</v>
      </c>
      <c r="G656" s="11">
        <f>[2]!RV_SIM(TS1_Base,-F656)</f>
        <v>26.38845221909602</v>
      </c>
      <c r="H656" s="11">
        <f t="shared" si="19"/>
        <v>26</v>
      </c>
    </row>
    <row r="657" spans="5:8" ht="12.75">
      <c r="E657">
        <f aca="true" t="shared" si="20" ref="E657:E720">E656+1</f>
        <v>642</v>
      </c>
      <c r="F657" s="10">
        <f>[1]!SIM_rand(-F656)</f>
        <v>0.6093749403953552</v>
      </c>
      <c r="G657" s="11">
        <f>[2]!RV_SIM(TS1_Base,-F657)</f>
        <v>23.818027685336972</v>
      </c>
      <c r="H657" s="11">
        <f aca="true" t="shared" si="21" ref="H657:H720">MAX(ROUND(G657,0),0)</f>
        <v>24</v>
      </c>
    </row>
    <row r="658" spans="5:8" ht="12.75">
      <c r="E658">
        <f t="shared" si="20"/>
        <v>643</v>
      </c>
      <c r="F658" s="10">
        <f>[1]!SIM_rand(-F657)</f>
        <v>0.40656334161758423</v>
      </c>
      <c r="G658" s="11">
        <f>[2]!RV_SIM(TS1_Base,-F658)</f>
        <v>37.466684028616456</v>
      </c>
      <c r="H658" s="11">
        <f t="shared" si="21"/>
        <v>37</v>
      </c>
    </row>
    <row r="659" spans="5:8" ht="12.75">
      <c r="E659">
        <f t="shared" si="20"/>
        <v>644</v>
      </c>
      <c r="F659" s="10">
        <f>[1]!SIM_rand(-F658)</f>
        <v>0.9936725497245789</v>
      </c>
      <c r="G659" s="11">
        <f>[2]!RV_SIM(TS1_Base,-F659)</f>
        <v>19.176708335803912</v>
      </c>
      <c r="H659" s="11">
        <f t="shared" si="21"/>
        <v>19</v>
      </c>
    </row>
    <row r="660" spans="5:8" ht="12.75">
      <c r="E660">
        <f t="shared" si="20"/>
        <v>645</v>
      </c>
      <c r="F660" s="10">
        <f>[1]!SIM_rand(-F659)</f>
        <v>0.12207871675491333</v>
      </c>
      <c r="G660" s="11">
        <f>[2]!RV_SIM(TS1_Base,-F660)</f>
        <v>28.647311717891515</v>
      </c>
      <c r="H660" s="11">
        <f t="shared" si="21"/>
        <v>29</v>
      </c>
    </row>
    <row r="661" spans="5:8" ht="12.75">
      <c r="E661">
        <f t="shared" si="20"/>
        <v>646</v>
      </c>
      <c r="F661" s="10">
        <f>[1]!SIM_rand(-F660)</f>
        <v>0.7671406269073486</v>
      </c>
      <c r="G661" s="11">
        <f>[2]!RV_SIM(TS1_Base,-F661)</f>
        <v>22.692825630362034</v>
      </c>
      <c r="H661" s="11">
        <f t="shared" si="21"/>
        <v>23</v>
      </c>
    </row>
    <row r="662" spans="5:8" ht="12.75">
      <c r="E662">
        <f t="shared" si="20"/>
        <v>647</v>
      </c>
      <c r="F662" s="10">
        <f>[1]!SIM_rand(-F661)</f>
        <v>0.322243332862854</v>
      </c>
      <c r="G662" s="11">
        <f>[2]!RV_SIM(TS1_Base,-F662)</f>
        <v>29.0447880459186</v>
      </c>
      <c r="H662" s="11">
        <f t="shared" si="21"/>
        <v>29</v>
      </c>
    </row>
    <row r="663" spans="5:8" ht="12.75">
      <c r="E663">
        <f t="shared" si="20"/>
        <v>648</v>
      </c>
      <c r="F663" s="10">
        <f>[1]!SIM_rand(-F662)</f>
        <v>0.7907302975654602</v>
      </c>
      <c r="G663" s="11">
        <f>[2]!RV_SIM(TS1_Base,-F663)</f>
        <v>35.54090420637942</v>
      </c>
      <c r="H663" s="11">
        <f t="shared" si="21"/>
        <v>36</v>
      </c>
    </row>
    <row r="664" spans="5:8" ht="12.75">
      <c r="E664">
        <f t="shared" si="20"/>
        <v>649</v>
      </c>
      <c r="F664" s="10">
        <f>[1]!SIM_rand(-F663)</f>
        <v>0.9824923872947693</v>
      </c>
      <c r="G664" s="11">
        <f>[2]!RV_SIM(TS1_Base,-F664)</f>
        <v>26.802009334975683</v>
      </c>
      <c r="H664" s="11">
        <f t="shared" si="21"/>
        <v>27</v>
      </c>
    </row>
    <row r="665" spans="5:8" ht="12.75">
      <c r="E665">
        <f t="shared" si="20"/>
        <v>650</v>
      </c>
      <c r="F665" s="10">
        <f>[1]!SIM_rand(-F664)</f>
        <v>0.640726625919342</v>
      </c>
      <c r="G665" s="11">
        <f>[2]!RV_SIM(TS1_Base,-F665)</f>
        <v>18.310432712662056</v>
      </c>
      <c r="H665" s="11">
        <f t="shared" si="21"/>
        <v>18</v>
      </c>
    </row>
    <row r="666" spans="5:8" ht="12.75">
      <c r="E666">
        <f t="shared" si="20"/>
        <v>651</v>
      </c>
      <c r="F666" s="10">
        <f>[1]!SIM_rand(-F665)</f>
        <v>0.09046238660812378</v>
      </c>
      <c r="G666" s="11">
        <f>[2]!RV_SIM(TS1_Base,-F666)</f>
        <v>27.576538259811677</v>
      </c>
      <c r="H666" s="11">
        <f t="shared" si="21"/>
        <v>28</v>
      </c>
    </row>
    <row r="667" spans="5:8" ht="12.75">
      <c r="E667">
        <f t="shared" si="20"/>
        <v>652</v>
      </c>
      <c r="F667" s="10">
        <f>[1]!SIM_rand(-F666)</f>
        <v>0.6968309879302979</v>
      </c>
      <c r="G667" s="11">
        <f>[2]!RV_SIM(TS1_Base,-F667)</f>
        <v>14.78002345981654</v>
      </c>
      <c r="H667" s="11">
        <f t="shared" si="21"/>
        <v>15</v>
      </c>
    </row>
    <row r="668" spans="5:8" ht="12.75">
      <c r="E668">
        <f t="shared" si="20"/>
        <v>653</v>
      </c>
      <c r="F668" s="10">
        <f>[1]!SIM_rand(-F667)</f>
        <v>0.020476937294006348</v>
      </c>
      <c r="G668" s="11">
        <f>[2]!RV_SIM(TS1_Base,-F668)</f>
        <v>29.993836379085774</v>
      </c>
      <c r="H668" s="11">
        <f t="shared" si="21"/>
        <v>30</v>
      </c>
    </row>
    <row r="669" spans="5:8" ht="12.75">
      <c r="E669">
        <f t="shared" si="20"/>
        <v>654</v>
      </c>
      <c r="F669" s="10">
        <f>[1]!SIM_rand(-F668)</f>
        <v>0.8410462737083435</v>
      </c>
      <c r="G669" s="11">
        <f>[2]!RV_SIM(TS1_Base,-F669)</f>
        <v>20.943900786073335</v>
      </c>
      <c r="H669" s="11">
        <f t="shared" si="21"/>
        <v>21</v>
      </c>
    </row>
    <row r="670" spans="5:8" ht="12.75">
      <c r="E670">
        <f t="shared" si="20"/>
        <v>655</v>
      </c>
      <c r="F670" s="10">
        <f>[1]!SIM_rand(-F669)</f>
        <v>0.20861965417861938</v>
      </c>
      <c r="G670" s="11">
        <f>[2]!RV_SIM(TS1_Base,-F670)</f>
        <v>20.091772433686515</v>
      </c>
      <c r="H670" s="11">
        <f t="shared" si="21"/>
        <v>20</v>
      </c>
    </row>
    <row r="671" spans="5:8" ht="12.75">
      <c r="E671">
        <f t="shared" si="20"/>
        <v>656</v>
      </c>
      <c r="F671" s="10">
        <f>[1]!SIM_rand(-F670)</f>
        <v>0.1631372570991516</v>
      </c>
      <c r="G671" s="11">
        <f>[2]!RV_SIM(TS1_Base,-F671)</f>
        <v>24.88910554354981</v>
      </c>
      <c r="H671" s="11">
        <f t="shared" si="21"/>
        <v>25</v>
      </c>
    </row>
    <row r="672" spans="5:8" ht="12.75">
      <c r="E672">
        <f t="shared" si="20"/>
        <v>657</v>
      </c>
      <c r="F672" s="10">
        <f>[1]!SIM_rand(-F671)</f>
        <v>0.4911525845527649</v>
      </c>
      <c r="G672" s="11">
        <f>[2]!RV_SIM(TS1_Base,-F672)</f>
        <v>27.643152517335675</v>
      </c>
      <c r="H672" s="11">
        <f t="shared" si="21"/>
        <v>28</v>
      </c>
    </row>
    <row r="673" spans="5:8" ht="12.75">
      <c r="E673">
        <f t="shared" si="20"/>
        <v>658</v>
      </c>
      <c r="F673" s="10">
        <f>[1]!SIM_rand(-F672)</f>
        <v>0.7014691233634949</v>
      </c>
      <c r="G673" s="11">
        <f>[2]!RV_SIM(TS1_Base,-F673)</f>
        <v>30.240265440894238</v>
      </c>
      <c r="H673" s="11">
        <f t="shared" si="21"/>
        <v>30</v>
      </c>
    </row>
    <row r="674" spans="5:8" ht="12.75">
      <c r="E674">
        <f t="shared" si="20"/>
        <v>659</v>
      </c>
      <c r="F674" s="10">
        <f>[1]!SIM_rand(-F673)</f>
        <v>0.8526929020881653</v>
      </c>
      <c r="G674" s="11">
        <f>[2]!RV_SIM(TS1_Base,-F674)</f>
        <v>18.531196328918124</v>
      </c>
      <c r="H674" s="11">
        <f t="shared" si="21"/>
        <v>19</v>
      </c>
    </row>
    <row r="675" spans="5:8" ht="12.75">
      <c r="E675">
        <f t="shared" si="20"/>
        <v>660</v>
      </c>
      <c r="F675" s="10">
        <f>[1]!SIM_rand(-F674)</f>
        <v>0.09787410497665405</v>
      </c>
      <c r="G675" s="11">
        <f>[2]!RV_SIM(TS1_Base,-F675)</f>
        <v>17.957670264774897</v>
      </c>
      <c r="H675" s="11">
        <f t="shared" si="21"/>
        <v>18</v>
      </c>
    </row>
    <row r="676" spans="5:8" ht="12.75">
      <c r="E676">
        <f t="shared" si="20"/>
        <v>661</v>
      </c>
      <c r="F676" s="10">
        <f>[1]!SIM_rand(-F675)</f>
        <v>0.07949662208557129</v>
      </c>
      <c r="G676" s="11">
        <f>[2]!RV_SIM(TS1_Base,-F676)</f>
        <v>24.749595187932037</v>
      </c>
      <c r="H676" s="11">
        <f t="shared" si="21"/>
        <v>25</v>
      </c>
    </row>
    <row r="677" spans="5:8" ht="12.75">
      <c r="E677">
        <f t="shared" si="20"/>
        <v>662</v>
      </c>
      <c r="F677" s="10">
        <f>[1]!SIM_rand(-F676)</f>
        <v>0.4800288677215576</v>
      </c>
      <c r="G677" s="11">
        <f>[2]!RV_SIM(TS1_Base,-F677)</f>
        <v>25.104329523676324</v>
      </c>
      <c r="H677" s="11">
        <f t="shared" si="21"/>
        <v>25</v>
      </c>
    </row>
    <row r="678" spans="5:8" ht="12.75">
      <c r="E678">
        <f t="shared" si="20"/>
        <v>663</v>
      </c>
      <c r="F678" s="10">
        <f>[1]!SIM_rand(-F677)</f>
        <v>0.5083237290382385</v>
      </c>
      <c r="G678" s="11">
        <f>[2]!RV_SIM(TS1_Base,-F678)</f>
        <v>18.196115822262264</v>
      </c>
      <c r="H678" s="11">
        <f t="shared" si="21"/>
        <v>18</v>
      </c>
    </row>
    <row r="679" spans="5:8" ht="12.75">
      <c r="E679">
        <f t="shared" si="20"/>
        <v>664</v>
      </c>
      <c r="F679" s="10">
        <f>[1]!SIM_rand(-F678)</f>
        <v>0.08679217100143433</v>
      </c>
      <c r="G679" s="11">
        <f>[2]!RV_SIM(TS1_Base,-F679)</f>
        <v>23.810893726276973</v>
      </c>
      <c r="H679" s="11">
        <f t="shared" si="21"/>
        <v>24</v>
      </c>
    </row>
    <row r="680" spans="5:8" ht="12.75">
      <c r="E680">
        <f t="shared" si="20"/>
        <v>665</v>
      </c>
      <c r="F680" s="10">
        <f>[1]!SIM_rand(-F679)</f>
        <v>0.4060099124908447</v>
      </c>
      <c r="G680" s="11">
        <f>[2]!RV_SIM(TS1_Base,-F680)</f>
        <v>23.01918105422645</v>
      </c>
      <c r="H680" s="11">
        <f t="shared" si="21"/>
        <v>23</v>
      </c>
    </row>
    <row r="681" spans="5:8" ht="12.75">
      <c r="E681">
        <f t="shared" si="20"/>
        <v>666</v>
      </c>
      <c r="F681" s="10">
        <f>[1]!SIM_rand(-F680)</f>
        <v>0.34599214792251587</v>
      </c>
      <c r="G681" s="11">
        <f>[2]!RV_SIM(TS1_Base,-F681)</f>
        <v>17.728081730760138</v>
      </c>
      <c r="H681" s="11">
        <f t="shared" si="21"/>
        <v>18</v>
      </c>
    </row>
    <row r="682" spans="5:8" ht="12.75">
      <c r="E682">
        <f t="shared" si="20"/>
        <v>667</v>
      </c>
      <c r="F682" s="10">
        <f>[1]!SIM_rand(-F681)</f>
        <v>0.07292002439498901</v>
      </c>
      <c r="G682" s="11">
        <f>[2]!RV_SIM(TS1_Base,-F682)</f>
        <v>30.14619793711869</v>
      </c>
      <c r="H682" s="11">
        <f t="shared" si="21"/>
        <v>30</v>
      </c>
    </row>
    <row r="683" spans="5:8" ht="12.75">
      <c r="E683">
        <f t="shared" si="20"/>
        <v>668</v>
      </c>
      <c r="F683" s="10">
        <f>[1]!SIM_rand(-F682)</f>
        <v>0.8483164310455322</v>
      </c>
      <c r="G683" s="11">
        <f>[2]!RV_SIM(TS1_Base,-F683)</f>
        <v>23.401716489558115</v>
      </c>
      <c r="H683" s="11">
        <f t="shared" si="21"/>
        <v>23</v>
      </c>
    </row>
    <row r="684" spans="5:8" ht="12.75">
      <c r="E684">
        <f t="shared" si="20"/>
        <v>669</v>
      </c>
      <c r="F684" s="10">
        <f>[1]!SIM_rand(-F683)</f>
        <v>0.3746143579483032</v>
      </c>
      <c r="G684" s="11">
        <f>[2]!RV_SIM(TS1_Base,-F684)</f>
        <v>27.638028779126238</v>
      </c>
      <c r="H684" s="11">
        <f t="shared" si="21"/>
        <v>28</v>
      </c>
    </row>
    <row r="685" spans="5:8" ht="12.75">
      <c r="E685">
        <f t="shared" si="20"/>
        <v>670</v>
      </c>
      <c r="F685" s="10">
        <f>[1]!SIM_rand(-F684)</f>
        <v>0.7011135220527649</v>
      </c>
      <c r="G685" s="11">
        <f>[2]!RV_SIM(TS1_Base,-F685)</f>
        <v>25.97769643608671</v>
      </c>
      <c r="H685" s="11">
        <f t="shared" si="21"/>
        <v>26</v>
      </c>
    </row>
    <row r="686" spans="5:8" ht="12.75">
      <c r="E686">
        <f t="shared" si="20"/>
        <v>671</v>
      </c>
      <c r="F686" s="10">
        <f>[1]!SIM_rand(-F685)</f>
        <v>0.5775145888328552</v>
      </c>
      <c r="G686" s="11">
        <f>[2]!RV_SIM(TS1_Base,-F686)</f>
        <v>30.804149305105554</v>
      </c>
      <c r="H686" s="11">
        <f t="shared" si="21"/>
        <v>31</v>
      </c>
    </row>
    <row r="687" spans="5:8" ht="12.75">
      <c r="E687">
        <f t="shared" si="20"/>
        <v>672</v>
      </c>
      <c r="F687" s="10">
        <f>[1]!SIM_rand(-F686)</f>
        <v>0.8771443963050842</v>
      </c>
      <c r="G687" s="11">
        <f>[2]!RV_SIM(TS1_Base,-F687)</f>
        <v>22.61605154846199</v>
      </c>
      <c r="H687" s="11">
        <f t="shared" si="21"/>
        <v>23</v>
      </c>
    </row>
    <row r="688" spans="5:8" ht="12.75">
      <c r="E688">
        <f t="shared" si="20"/>
        <v>673</v>
      </c>
      <c r="F688" s="10">
        <f>[1]!SIM_rand(-F687)</f>
        <v>0.3167559504508972</v>
      </c>
      <c r="G688" s="11">
        <f>[2]!RV_SIM(TS1_Base,-F688)</f>
        <v>25.018937976293714</v>
      </c>
      <c r="H688" s="11">
        <f t="shared" si="21"/>
        <v>25</v>
      </c>
    </row>
    <row r="689" spans="5:8" ht="12.75">
      <c r="E689">
        <f t="shared" si="20"/>
        <v>674</v>
      </c>
      <c r="F689" s="10">
        <f>[1]!SIM_rand(-F688)</f>
        <v>0.5015110373497009</v>
      </c>
      <c r="G689" s="11">
        <f>[2]!RV_SIM(TS1_Base,-F689)</f>
        <v>32.84091734514621</v>
      </c>
      <c r="H689" s="11">
        <f t="shared" si="21"/>
        <v>33</v>
      </c>
    </row>
    <row r="690" spans="5:8" ht="12.75">
      <c r="E690">
        <f t="shared" si="20"/>
        <v>675</v>
      </c>
      <c r="F690" s="10">
        <f>[1]!SIM_rand(-F689)</f>
        <v>0.9415808320045471</v>
      </c>
      <c r="G690" s="11">
        <f>[2]!RV_SIM(TS1_Base,-F690)</f>
        <v>18.976750379378913</v>
      </c>
      <c r="H690" s="11">
        <f t="shared" si="21"/>
        <v>19</v>
      </c>
    </row>
    <row r="691" spans="5:8" ht="12.75">
      <c r="E691">
        <f t="shared" si="20"/>
        <v>676</v>
      </c>
      <c r="F691" s="10">
        <f>[1]!SIM_rand(-F690)</f>
        <v>0.11416929960250854</v>
      </c>
      <c r="G691" s="11">
        <f>[2]!RV_SIM(TS1_Base,-F691)</f>
        <v>31.334273955512586</v>
      </c>
      <c r="H691" s="11">
        <f t="shared" si="21"/>
        <v>31</v>
      </c>
    </row>
    <row r="692" spans="5:8" ht="12.75">
      <c r="E692">
        <f t="shared" si="20"/>
        <v>677</v>
      </c>
      <c r="F692" s="10">
        <f>[1]!SIM_rand(-F691)</f>
        <v>0.8973963260650635</v>
      </c>
      <c r="G692" s="11">
        <f>[2]!RV_SIM(TS1_Base,-F692)</f>
        <v>18.872331724283534</v>
      </c>
      <c r="H692" s="11">
        <f t="shared" si="21"/>
        <v>19</v>
      </c>
    </row>
    <row r="693" spans="5:8" ht="12.75">
      <c r="E693">
        <f t="shared" si="20"/>
        <v>678</v>
      </c>
      <c r="F693" s="10">
        <f>[1]!SIM_rand(-F692)</f>
        <v>0.11018717288970947</v>
      </c>
      <c r="G693" s="11">
        <f>[2]!RV_SIM(TS1_Base,-F693)</f>
        <v>28.69131640362516</v>
      </c>
      <c r="H693" s="11">
        <f t="shared" si="21"/>
        <v>29</v>
      </c>
    </row>
    <row r="694" spans="5:8" ht="12.75">
      <c r="E694">
        <f t="shared" si="20"/>
        <v>679</v>
      </c>
      <c r="F694" s="10">
        <f>[1]!SIM_rand(-F693)</f>
        <v>0.7698228359222412</v>
      </c>
      <c r="G694" s="11">
        <f>[2]!RV_SIM(TS1_Base,-F694)</f>
        <v>27.094306835155248</v>
      </c>
      <c r="H694" s="11">
        <f t="shared" si="21"/>
        <v>27</v>
      </c>
    </row>
    <row r="695" spans="5:8" ht="12.75">
      <c r="E695">
        <f t="shared" si="20"/>
        <v>680</v>
      </c>
      <c r="F695" s="10">
        <f>[1]!SIM_rand(-F694)</f>
        <v>0.6623412370681763</v>
      </c>
      <c r="G695" s="11">
        <f>[2]!RV_SIM(TS1_Base,-F695)</f>
        <v>27.441067415170664</v>
      </c>
      <c r="H695" s="11">
        <f t="shared" si="21"/>
        <v>27</v>
      </c>
    </row>
    <row r="696" spans="5:8" ht="12.75">
      <c r="E696">
        <f t="shared" si="20"/>
        <v>681</v>
      </c>
      <c r="F696" s="10">
        <f>[1]!SIM_rand(-F695)</f>
        <v>0.6873006820678711</v>
      </c>
      <c r="G696" s="11">
        <f>[2]!RV_SIM(TS1_Base,-F696)</f>
        <v>30.871897146526948</v>
      </c>
      <c r="H696" s="11">
        <f t="shared" si="21"/>
        <v>31</v>
      </c>
    </row>
    <row r="697" spans="5:8" ht="12.75">
      <c r="E697">
        <f t="shared" si="20"/>
        <v>682</v>
      </c>
      <c r="F697" s="10">
        <f>[1]!SIM_rand(-F696)</f>
        <v>0.8798784017562866</v>
      </c>
      <c r="G697" s="11">
        <f>[2]!RV_SIM(TS1_Base,-F697)</f>
        <v>23.403862644423505</v>
      </c>
      <c r="H697" s="11">
        <f t="shared" si="21"/>
        <v>23</v>
      </c>
    </row>
    <row r="698" spans="5:8" ht="12.75">
      <c r="E698">
        <f t="shared" si="20"/>
        <v>683</v>
      </c>
      <c r="F698" s="10">
        <f>[1]!SIM_rand(-F697)</f>
        <v>0.37477707862854004</v>
      </c>
      <c r="G698" s="11">
        <f>[2]!RV_SIM(TS1_Base,-F698)</f>
        <v>23.48631745452127</v>
      </c>
      <c r="H698" s="11">
        <f t="shared" si="21"/>
        <v>23</v>
      </c>
    </row>
    <row r="699" spans="5:8" ht="12.75">
      <c r="E699">
        <f t="shared" si="20"/>
        <v>684</v>
      </c>
      <c r="F699" s="10">
        <f>[1]!SIM_rand(-F698)</f>
        <v>0.381045401096344</v>
      </c>
      <c r="G699" s="11">
        <f>[2]!RV_SIM(TS1_Base,-F699)</f>
        <v>28.804857148647443</v>
      </c>
      <c r="H699" s="11">
        <f t="shared" si="21"/>
        <v>29</v>
      </c>
    </row>
    <row r="700" spans="5:8" ht="12.75">
      <c r="E700">
        <f t="shared" si="20"/>
        <v>685</v>
      </c>
      <c r="F700" s="10">
        <f>[1]!SIM_rand(-F699)</f>
        <v>0.7766630053520203</v>
      </c>
      <c r="G700" s="11">
        <f>[2]!RV_SIM(TS1_Base,-F700)</f>
        <v>30.96228560547214</v>
      </c>
      <c r="H700" s="11">
        <f t="shared" si="21"/>
        <v>31</v>
      </c>
    </row>
    <row r="701" spans="5:8" ht="12.75">
      <c r="E701">
        <f t="shared" si="20"/>
        <v>686</v>
      </c>
      <c r="F701" s="10">
        <f>[1]!SIM_rand(-F700)</f>
        <v>0.8834589123725891</v>
      </c>
      <c r="G701" s="11">
        <f>[2]!RV_SIM(TS1_Base,-F701)</f>
        <v>28.16346673506038</v>
      </c>
      <c r="H701" s="11">
        <f t="shared" si="21"/>
        <v>28</v>
      </c>
    </row>
    <row r="702" spans="5:8" ht="12.75">
      <c r="E702">
        <f t="shared" si="20"/>
        <v>687</v>
      </c>
      <c r="F702" s="10">
        <f>[1]!SIM_rand(-F701)</f>
        <v>0.7365331053733826</v>
      </c>
      <c r="G702" s="11">
        <f>[2]!RV_SIM(TS1_Base,-F702)</f>
        <v>22.11433531752122</v>
      </c>
      <c r="H702" s="11">
        <f t="shared" si="21"/>
        <v>22</v>
      </c>
    </row>
    <row r="703" spans="5:8" ht="12.75">
      <c r="E703">
        <f t="shared" si="20"/>
        <v>688</v>
      </c>
      <c r="F703" s="10">
        <f>[1]!SIM_rand(-F702)</f>
        <v>0.2819247841835022</v>
      </c>
      <c r="G703" s="11">
        <f>[2]!RV_SIM(TS1_Base,-F703)</f>
        <v>20.80060869041859</v>
      </c>
      <c r="H703" s="11">
        <f t="shared" si="21"/>
        <v>21</v>
      </c>
    </row>
    <row r="704" spans="5:8" ht="12.75">
      <c r="E704">
        <f t="shared" si="20"/>
        <v>689</v>
      </c>
      <c r="F704" s="10">
        <f>[1]!SIM_rand(-F703)</f>
        <v>0.20048826932907104</v>
      </c>
      <c r="G704" s="11">
        <f>[2]!RV_SIM(TS1_Base,-F704)</f>
        <v>29.918612863149427</v>
      </c>
      <c r="H704" s="11">
        <f t="shared" si="21"/>
        <v>30</v>
      </c>
    </row>
    <row r="705" spans="5:8" ht="12.75">
      <c r="E705">
        <f t="shared" si="20"/>
        <v>690</v>
      </c>
      <c r="F705" s="10">
        <f>[1]!SIM_rand(-F704)</f>
        <v>0.8373740315437317</v>
      </c>
      <c r="G705" s="11">
        <f>[2]!RV_SIM(TS1_Base,-F705)</f>
        <v>22.16610718790202</v>
      </c>
      <c r="H705" s="11">
        <f t="shared" si="21"/>
        <v>22</v>
      </c>
    </row>
    <row r="706" spans="5:8" ht="12.75">
      <c r="E706">
        <f t="shared" si="20"/>
        <v>691</v>
      </c>
      <c r="F706" s="10">
        <f>[1]!SIM_rand(-F705)</f>
        <v>0.28543227910995483</v>
      </c>
      <c r="G706" s="11">
        <f>[2]!RV_SIM(TS1_Base,-F706)</f>
        <v>18.395327295228917</v>
      </c>
      <c r="H706" s="11">
        <f t="shared" si="21"/>
        <v>18</v>
      </c>
    </row>
    <row r="707" spans="5:8" ht="12.75">
      <c r="E707">
        <f t="shared" si="20"/>
        <v>692</v>
      </c>
      <c r="F707" s="10">
        <f>[1]!SIM_rand(-F706)</f>
        <v>0.09326165914535522</v>
      </c>
      <c r="G707" s="11">
        <f>[2]!RV_SIM(TS1_Base,-F707)</f>
        <v>26.170407115565553</v>
      </c>
      <c r="H707" s="11">
        <f t="shared" si="21"/>
        <v>26</v>
      </c>
    </row>
    <row r="708" spans="5:8" ht="12.75">
      <c r="E708">
        <f t="shared" si="20"/>
        <v>693</v>
      </c>
      <c r="F708" s="10">
        <f>[1]!SIM_rand(-F707)</f>
        <v>0.5925390720367432</v>
      </c>
      <c r="G708" s="11">
        <f>[2]!RV_SIM(TS1_Base,-F708)</f>
        <v>24.30444019778956</v>
      </c>
      <c r="H708" s="11">
        <f t="shared" si="21"/>
        <v>24</v>
      </c>
    </row>
    <row r="709" spans="5:8" ht="12.75">
      <c r="E709">
        <f t="shared" si="20"/>
        <v>694</v>
      </c>
      <c r="F709" s="10">
        <f>[1]!SIM_rand(-F708)</f>
        <v>0.4446808099746704</v>
      </c>
      <c r="G709" s="11">
        <f>[2]!RV_SIM(TS1_Base,-F709)</f>
        <v>24.552076527638793</v>
      </c>
      <c r="H709" s="11">
        <f t="shared" si="21"/>
        <v>25</v>
      </c>
    </row>
    <row r="710" spans="5:8" ht="12.75">
      <c r="E710">
        <f t="shared" si="20"/>
        <v>695</v>
      </c>
      <c r="F710" s="10">
        <f>[1]!SIM_rand(-F709)</f>
        <v>0.46430855989456177</v>
      </c>
      <c r="G710" s="11">
        <f>[2]!RV_SIM(TS1_Base,-F710)</f>
        <v>28.547142511191073</v>
      </c>
      <c r="H710" s="11">
        <f t="shared" si="21"/>
        <v>29</v>
      </c>
    </row>
    <row r="711" spans="5:8" ht="12.75">
      <c r="E711">
        <f t="shared" si="20"/>
        <v>696</v>
      </c>
      <c r="F711" s="10">
        <f>[1]!SIM_rand(-F710)</f>
        <v>0.7609707713127136</v>
      </c>
      <c r="G711" s="11">
        <f>[2]!RV_SIM(TS1_Base,-F711)</f>
        <v>35.1552845900799</v>
      </c>
      <c r="H711" s="11">
        <f t="shared" si="21"/>
        <v>35</v>
      </c>
    </row>
    <row r="712" spans="5:8" ht="12.75">
      <c r="E712">
        <f t="shared" si="20"/>
        <v>697</v>
      </c>
      <c r="F712" s="10">
        <f>[1]!SIM_rand(-F711)</f>
        <v>0.978875458240509</v>
      </c>
      <c r="G712" s="11">
        <f>[2]!RV_SIM(TS1_Base,-F712)</f>
        <v>29.302874434045574</v>
      </c>
      <c r="H712" s="11">
        <f t="shared" si="21"/>
        <v>29</v>
      </c>
    </row>
    <row r="713" spans="5:8" ht="12.75">
      <c r="E713">
        <f t="shared" si="20"/>
        <v>698</v>
      </c>
      <c r="F713" s="10">
        <f>[1]!SIM_rand(-F712)</f>
        <v>0.8052639365196228</v>
      </c>
      <c r="G713" s="11">
        <f>[2]!RV_SIM(TS1_Base,-F713)</f>
        <v>25.135259553326176</v>
      </c>
      <c r="H713" s="11">
        <f t="shared" si="21"/>
        <v>25</v>
      </c>
    </row>
    <row r="714" spans="5:8" ht="12.75">
      <c r="E714">
        <f t="shared" si="20"/>
        <v>699</v>
      </c>
      <c r="F714" s="10">
        <f>[1]!SIM_rand(-F713)</f>
        <v>0.5107908844947815</v>
      </c>
      <c r="G714" s="11">
        <f>[2]!RV_SIM(TS1_Base,-F714)</f>
        <v>34.06816235872164</v>
      </c>
      <c r="H714" s="11">
        <f t="shared" si="21"/>
        <v>34</v>
      </c>
    </row>
    <row r="715" spans="5:8" ht="12.75">
      <c r="E715">
        <f t="shared" si="20"/>
        <v>700</v>
      </c>
      <c r="F715" s="10">
        <f>[1]!SIM_rand(-F714)</f>
        <v>0.9651328921318054</v>
      </c>
      <c r="G715" s="11">
        <f>[2]!RV_SIM(TS1_Base,-F715)</f>
        <v>25.17974209102178</v>
      </c>
      <c r="H715" s="11">
        <f t="shared" si="21"/>
        <v>25</v>
      </c>
    </row>
    <row r="716" spans="5:8" ht="12.75">
      <c r="E716">
        <f t="shared" si="20"/>
        <v>701</v>
      </c>
      <c r="F716" s="10">
        <f>[1]!SIM_rand(-F715)</f>
        <v>0.5143383145332336</v>
      </c>
      <c r="G716" s="11">
        <f>[2]!RV_SIM(TS1_Base,-F716)</f>
        <v>21.706244090100007</v>
      </c>
      <c r="H716" s="11">
        <f t="shared" si="21"/>
        <v>22</v>
      </c>
    </row>
    <row r="717" spans="5:8" ht="12.75">
      <c r="E717">
        <f t="shared" si="20"/>
        <v>702</v>
      </c>
      <c r="F717" s="10">
        <f>[1]!SIM_rand(-F716)</f>
        <v>0.255027711391449</v>
      </c>
      <c r="G717" s="11">
        <f>[2]!RV_SIM(TS1_Base,-F717)</f>
        <v>21.977557139195547</v>
      </c>
      <c r="H717" s="11">
        <f t="shared" si="21"/>
        <v>22</v>
      </c>
    </row>
    <row r="718" spans="5:8" ht="12.75">
      <c r="E718">
        <f t="shared" si="20"/>
        <v>703</v>
      </c>
      <c r="F718" s="10">
        <f>[1]!SIM_rand(-F717)</f>
        <v>0.2727593779563904</v>
      </c>
      <c r="G718" s="11">
        <f>[2]!RV_SIM(TS1_Base,-F718)</f>
        <v>19.532165008625064</v>
      </c>
      <c r="H718" s="11">
        <f t="shared" si="21"/>
        <v>20</v>
      </c>
    </row>
    <row r="719" spans="5:8" ht="12.75">
      <c r="E719">
        <f t="shared" si="20"/>
        <v>704</v>
      </c>
      <c r="F719" s="10">
        <f>[1]!SIM_rand(-F718)</f>
        <v>0.13707250356674194</v>
      </c>
      <c r="G719" s="11">
        <f>[2]!RV_SIM(TS1_Base,-F719)</f>
        <v>14.65379348805412</v>
      </c>
      <c r="H719" s="11">
        <f t="shared" si="21"/>
        <v>15</v>
      </c>
    </row>
    <row r="720" spans="5:8" ht="12.75">
      <c r="E720">
        <f t="shared" si="20"/>
        <v>705</v>
      </c>
      <c r="F720" s="10">
        <f>[1]!SIM_rand(-F719)</f>
        <v>0.019261658191680908</v>
      </c>
      <c r="G720" s="11">
        <f>[2]!RV_SIM(TS1_Base,-F720)</f>
        <v>30.27303541766893</v>
      </c>
      <c r="H720" s="11">
        <f t="shared" si="21"/>
        <v>30</v>
      </c>
    </row>
    <row r="721" spans="5:8" ht="12.75">
      <c r="E721">
        <f aca="true" t="shared" si="22" ref="E721:E784">E720+1</f>
        <v>706</v>
      </c>
      <c r="F721" s="10">
        <f>[1]!SIM_rand(-F720)</f>
        <v>0.8541974425315857</v>
      </c>
      <c r="G721" s="11">
        <f>[2]!RV_SIM(TS1_Base,-F721)</f>
        <v>24.74563161505533</v>
      </c>
      <c r="H721" s="11">
        <f aca="true" t="shared" si="23" ref="H721:H784">MAX(ROUND(G721,0),0)</f>
        <v>25</v>
      </c>
    </row>
    <row r="722" spans="5:8" ht="12.75">
      <c r="E722">
        <f t="shared" si="22"/>
        <v>707</v>
      </c>
      <c r="F722" s="10">
        <f>[1]!SIM_rand(-F721)</f>
        <v>0.4797130227088928</v>
      </c>
      <c r="G722" s="11">
        <f>[2]!RV_SIM(TS1_Base,-F722)</f>
        <v>27.753368418660635</v>
      </c>
      <c r="H722" s="11">
        <f t="shared" si="23"/>
        <v>28</v>
      </c>
    </row>
    <row r="723" spans="5:8" ht="12.75">
      <c r="E723">
        <f t="shared" si="22"/>
        <v>708</v>
      </c>
      <c r="F723" s="10">
        <f>[1]!SIM_rand(-F722)</f>
        <v>0.7090713381767273</v>
      </c>
      <c r="G723" s="11">
        <f>[2]!RV_SIM(TS1_Base,-F723)</f>
        <v>25.162855235099475</v>
      </c>
      <c r="H723" s="11">
        <f t="shared" si="23"/>
        <v>25</v>
      </c>
    </row>
    <row r="724" spans="5:8" ht="12.75">
      <c r="E724">
        <f t="shared" si="22"/>
        <v>709</v>
      </c>
      <c r="F724" s="10">
        <f>[1]!SIM_rand(-F723)</f>
        <v>0.512991726398468</v>
      </c>
      <c r="G724" s="11">
        <f>[2]!RV_SIM(TS1_Base,-F724)</f>
        <v>25.85211458055264</v>
      </c>
      <c r="H724" s="11">
        <f t="shared" si="23"/>
        <v>26</v>
      </c>
    </row>
    <row r="725" spans="5:8" ht="12.75">
      <c r="E725">
        <f t="shared" si="22"/>
        <v>710</v>
      </c>
      <c r="F725" s="10">
        <f>[1]!SIM_rand(-F724)</f>
        <v>0.5676612257957458</v>
      </c>
      <c r="G725" s="11">
        <f>[2]!RV_SIM(TS1_Base,-F725)</f>
        <v>26.65080442511318</v>
      </c>
      <c r="H725" s="11">
        <f t="shared" si="23"/>
        <v>27</v>
      </c>
    </row>
    <row r="726" spans="5:8" ht="12.75">
      <c r="E726">
        <f t="shared" si="22"/>
        <v>711</v>
      </c>
      <c r="F726" s="10">
        <f>[1]!SIM_rand(-F725)</f>
        <v>0.6293607354164124</v>
      </c>
      <c r="G726" s="11">
        <f>[2]!RV_SIM(TS1_Base,-F726)</f>
        <v>31.189899632821025</v>
      </c>
      <c r="H726" s="11">
        <f t="shared" si="23"/>
        <v>31</v>
      </c>
    </row>
    <row r="727" spans="5:8" ht="12.75">
      <c r="E727">
        <f t="shared" si="22"/>
        <v>712</v>
      </c>
      <c r="F727" s="10">
        <f>[1]!SIM_rand(-F726)</f>
        <v>0.8921381831169128</v>
      </c>
      <c r="G727" s="11">
        <f>[2]!RV_SIM(TS1_Base,-F727)</f>
        <v>23.54045167144914</v>
      </c>
      <c r="H727" s="11">
        <f t="shared" si="23"/>
        <v>24</v>
      </c>
    </row>
    <row r="728" spans="5:8" ht="12.75">
      <c r="E728">
        <f t="shared" si="22"/>
        <v>713</v>
      </c>
      <c r="F728" s="10">
        <f>[1]!SIM_rand(-F727)</f>
        <v>0.3851779103279114</v>
      </c>
      <c r="G728" s="11">
        <f>[2]!RV_SIM(TS1_Base,-F728)</f>
        <v>27.069951505728312</v>
      </c>
      <c r="H728" s="11">
        <f t="shared" si="23"/>
        <v>27</v>
      </c>
    </row>
    <row r="729" spans="5:8" ht="12.75">
      <c r="E729">
        <f t="shared" si="22"/>
        <v>714</v>
      </c>
      <c r="F729" s="10">
        <f>[1]!SIM_rand(-F728)</f>
        <v>0.660559356212616</v>
      </c>
      <c r="G729" s="11">
        <f>[2]!RV_SIM(TS1_Base,-F729)</f>
        <v>12.34768974130564</v>
      </c>
      <c r="H729" s="11">
        <f t="shared" si="23"/>
        <v>12</v>
      </c>
    </row>
    <row r="730" spans="5:8" ht="12.75">
      <c r="E730">
        <f t="shared" si="22"/>
        <v>715</v>
      </c>
      <c r="F730" s="10">
        <f>[1]!SIM_rand(-F729)</f>
        <v>0.005695641040802002</v>
      </c>
      <c r="G730" s="11">
        <f>[2]!RV_SIM(TS1_Base,-F730)</f>
        <v>21.527251129806356</v>
      </c>
      <c r="H730" s="11">
        <f t="shared" si="23"/>
        <v>22</v>
      </c>
    </row>
    <row r="731" spans="5:8" ht="12.75">
      <c r="E731">
        <f t="shared" si="22"/>
        <v>716</v>
      </c>
      <c r="F731" s="10">
        <f>[1]!SIM_rand(-F730)</f>
        <v>0.24366867542266846</v>
      </c>
      <c r="G731" s="11">
        <f>[2]!RV_SIM(TS1_Base,-F731)</f>
        <v>26.32014644525065</v>
      </c>
      <c r="H731" s="11">
        <f t="shared" si="23"/>
        <v>26</v>
      </c>
    </row>
    <row r="732" spans="5:8" ht="12.75">
      <c r="E732">
        <f t="shared" si="22"/>
        <v>717</v>
      </c>
      <c r="F732" s="10">
        <f>[1]!SIM_rand(-F731)</f>
        <v>0.6041212677955627</v>
      </c>
      <c r="G732" s="11">
        <f>[2]!RV_SIM(TS1_Base,-F732)</f>
        <v>30.886304360429648</v>
      </c>
      <c r="H732" s="11">
        <f t="shared" si="23"/>
        <v>31</v>
      </c>
    </row>
    <row r="733" spans="5:8" ht="12.75">
      <c r="E733">
        <f t="shared" si="22"/>
        <v>718</v>
      </c>
      <c r="F733" s="10">
        <f>[1]!SIM_rand(-F732)</f>
        <v>0.8804542422294617</v>
      </c>
      <c r="G733" s="11">
        <f>[2]!RV_SIM(TS1_Base,-F733)</f>
        <v>20.469411814948586</v>
      </c>
      <c r="H733" s="11">
        <f t="shared" si="23"/>
        <v>20</v>
      </c>
    </row>
    <row r="734" spans="5:8" ht="12.75">
      <c r="E734">
        <f t="shared" si="22"/>
        <v>719</v>
      </c>
      <c r="F734" s="10">
        <f>[1]!SIM_rand(-F733)</f>
        <v>0.1824367642402649</v>
      </c>
      <c r="G734" s="11">
        <f>[2]!RV_SIM(TS1_Base,-F734)</f>
        <v>23.378291602015675</v>
      </c>
      <c r="H734" s="11">
        <f t="shared" si="23"/>
        <v>23</v>
      </c>
    </row>
    <row r="735" spans="5:8" ht="12.75">
      <c r="E735">
        <f t="shared" si="22"/>
        <v>720</v>
      </c>
      <c r="F735" s="10">
        <f>[1]!SIM_rand(-F734)</f>
        <v>0.3728397488594055</v>
      </c>
      <c r="G735" s="11">
        <f>[2]!RV_SIM(TS1_Base,-F735)</f>
        <v>28.089184609046836</v>
      </c>
      <c r="H735" s="11">
        <f t="shared" si="23"/>
        <v>28</v>
      </c>
    </row>
    <row r="736" spans="5:8" ht="12.75">
      <c r="E736">
        <f t="shared" si="22"/>
        <v>721</v>
      </c>
      <c r="F736" s="10">
        <f>[1]!SIM_rand(-F735)</f>
        <v>0.7316586375236511</v>
      </c>
      <c r="G736" s="11">
        <f>[2]!RV_SIM(TS1_Base,-F736)</f>
        <v>29.229340002010776</v>
      </c>
      <c r="H736" s="11">
        <f t="shared" si="23"/>
        <v>29</v>
      </c>
    </row>
    <row r="737" spans="5:8" ht="12.75">
      <c r="E737">
        <f t="shared" si="22"/>
        <v>722</v>
      </c>
      <c r="F737" s="10">
        <f>[1]!SIM_rand(-F736)</f>
        <v>0.8011868596076965</v>
      </c>
      <c r="G737" s="11">
        <f>[2]!RV_SIM(TS1_Base,-F737)</f>
        <v>19.48939858463703</v>
      </c>
      <c r="H737" s="11">
        <f t="shared" si="23"/>
        <v>19</v>
      </c>
    </row>
    <row r="738" spans="5:8" ht="12.75">
      <c r="E738">
        <f t="shared" si="22"/>
        <v>723</v>
      </c>
      <c r="F738" s="10">
        <f>[1]!SIM_rand(-F737)</f>
        <v>0.1352047324180603</v>
      </c>
      <c r="G738" s="11">
        <f>[2]!RV_SIM(TS1_Base,-F738)</f>
        <v>30.402367775028193</v>
      </c>
      <c r="H738" s="11">
        <f t="shared" si="23"/>
        <v>30</v>
      </c>
    </row>
    <row r="739" spans="5:8" ht="12.75">
      <c r="E739">
        <f t="shared" si="22"/>
        <v>724</v>
      </c>
      <c r="F739" s="10">
        <f>[1]!SIM_rand(-F738)</f>
        <v>0.8600342869758606</v>
      </c>
      <c r="G739" s="11">
        <f>[2]!RV_SIM(TS1_Base,-F739)</f>
        <v>24.99596529490398</v>
      </c>
      <c r="H739" s="11">
        <f t="shared" si="23"/>
        <v>25</v>
      </c>
    </row>
    <row r="740" spans="5:8" ht="12.75">
      <c r="E740">
        <f t="shared" si="22"/>
        <v>725</v>
      </c>
      <c r="F740" s="10">
        <f>[1]!SIM_rand(-F739)</f>
        <v>0.4996780753135681</v>
      </c>
      <c r="G740" s="11">
        <f>[2]!RV_SIM(TS1_Base,-F740)</f>
        <v>18.983430731921928</v>
      </c>
      <c r="H740" s="11">
        <f t="shared" si="23"/>
        <v>19</v>
      </c>
    </row>
    <row r="741" spans="5:8" ht="12.75">
      <c r="E741">
        <f t="shared" si="22"/>
        <v>726</v>
      </c>
      <c r="F741" s="10">
        <f>[1]!SIM_rand(-F740)</f>
        <v>0.11442750692367554</v>
      </c>
      <c r="G741" s="11">
        <f>[2]!RV_SIM(TS1_Base,-F741)</f>
        <v>27.991553385118944</v>
      </c>
      <c r="H741" s="11">
        <f t="shared" si="23"/>
        <v>28</v>
      </c>
    </row>
    <row r="742" spans="5:8" ht="12.75">
      <c r="E742">
        <f t="shared" si="22"/>
        <v>727</v>
      </c>
      <c r="F742" s="10">
        <f>[1]!SIM_rand(-F741)</f>
        <v>0.7251837253570557</v>
      </c>
      <c r="G742" s="11">
        <f>[2]!RV_SIM(TS1_Base,-F742)</f>
        <v>19.245138037171436</v>
      </c>
      <c r="H742" s="11">
        <f t="shared" si="23"/>
        <v>19</v>
      </c>
    </row>
    <row r="743" spans="5:8" ht="12.75">
      <c r="E743">
        <f t="shared" si="22"/>
        <v>728</v>
      </c>
      <c r="F743" s="10">
        <f>[1]!SIM_rand(-F742)</f>
        <v>0.12487185001373291</v>
      </c>
      <c r="G743" s="11">
        <f>[2]!RV_SIM(TS1_Base,-F743)</f>
        <v>24.55153574763606</v>
      </c>
      <c r="H743" s="11">
        <f t="shared" si="23"/>
        <v>25</v>
      </c>
    </row>
    <row r="744" spans="5:8" ht="12.75">
      <c r="E744">
        <f t="shared" si="22"/>
        <v>729</v>
      </c>
      <c r="F744" s="10">
        <f>[1]!SIM_rand(-F743)</f>
        <v>0.4642655849456787</v>
      </c>
      <c r="G744" s="11">
        <f>[2]!RV_SIM(TS1_Base,-F744)</f>
        <v>20.098120538040924</v>
      </c>
      <c r="H744" s="11">
        <f t="shared" si="23"/>
        <v>20</v>
      </c>
    </row>
    <row r="745" spans="5:8" ht="12.75">
      <c r="E745">
        <f t="shared" si="22"/>
        <v>730</v>
      </c>
      <c r="F745" s="10">
        <f>[1]!SIM_rand(-F744)</f>
        <v>0.16345030069351196</v>
      </c>
      <c r="G745" s="11">
        <f>[2]!RV_SIM(TS1_Base,-F745)</f>
        <v>18.527534012868898</v>
      </c>
      <c r="H745" s="11">
        <f t="shared" si="23"/>
        <v>19</v>
      </c>
    </row>
    <row r="746" spans="5:8" ht="12.75">
      <c r="E746">
        <f t="shared" si="22"/>
        <v>731</v>
      </c>
      <c r="F746" s="10">
        <f>[1]!SIM_rand(-F745)</f>
        <v>0.09774762392044067</v>
      </c>
      <c r="G746" s="11">
        <f>[2]!RV_SIM(TS1_Base,-F746)</f>
        <v>23.807856546033502</v>
      </c>
      <c r="H746" s="11">
        <f t="shared" si="23"/>
        <v>24</v>
      </c>
    </row>
    <row r="747" spans="5:8" ht="12.75">
      <c r="E747">
        <f t="shared" si="22"/>
        <v>732</v>
      </c>
      <c r="F747" s="10">
        <f>[1]!SIM_rand(-F746)</f>
        <v>0.4057743549346924</v>
      </c>
      <c r="G747" s="11">
        <f>[2]!RV_SIM(TS1_Base,-F747)</f>
        <v>28.714576929540797</v>
      </c>
      <c r="H747" s="11">
        <f t="shared" si="23"/>
        <v>29</v>
      </c>
    </row>
    <row r="748" spans="5:8" ht="12.75">
      <c r="E748">
        <f t="shared" si="22"/>
        <v>733</v>
      </c>
      <c r="F748" s="10">
        <f>[1]!SIM_rand(-F747)</f>
        <v>0.7712336182594299</v>
      </c>
      <c r="G748" s="11">
        <f>[2]!RV_SIM(TS1_Base,-F748)</f>
        <v>30.09532781167615</v>
      </c>
      <c r="H748" s="11">
        <f t="shared" si="23"/>
        <v>30</v>
      </c>
    </row>
    <row r="749" spans="5:8" ht="12.75">
      <c r="E749">
        <f t="shared" si="22"/>
        <v>734</v>
      </c>
      <c r="F749" s="10">
        <f>[1]!SIM_rand(-F748)</f>
        <v>0.8459140658378601</v>
      </c>
      <c r="G749" s="11">
        <f>[2]!RV_SIM(TS1_Base,-F749)</f>
        <v>31.01900453240006</v>
      </c>
      <c r="H749" s="11">
        <f t="shared" si="23"/>
        <v>31</v>
      </c>
    </row>
    <row r="750" spans="5:8" ht="12.75">
      <c r="E750">
        <f t="shared" si="22"/>
        <v>735</v>
      </c>
      <c r="F750" s="10">
        <f>[1]!SIM_rand(-F749)</f>
        <v>0.8856666684150696</v>
      </c>
      <c r="G750" s="11">
        <f>[2]!RV_SIM(TS1_Base,-F750)</f>
        <v>18.593010170728164</v>
      </c>
      <c r="H750" s="11">
        <f t="shared" si="23"/>
        <v>19</v>
      </c>
    </row>
    <row r="751" spans="5:8" ht="12.75">
      <c r="E751">
        <f t="shared" si="22"/>
        <v>736</v>
      </c>
      <c r="F751" s="10">
        <f>[1]!SIM_rand(-F750)</f>
        <v>0.10002702474594116</v>
      </c>
      <c r="G751" s="11">
        <f>[2]!RV_SIM(TS1_Base,-F751)</f>
        <v>26.29322412724724</v>
      </c>
      <c r="H751" s="11">
        <f t="shared" si="23"/>
        <v>26</v>
      </c>
    </row>
    <row r="752" spans="5:8" ht="12.75">
      <c r="E752">
        <f t="shared" si="22"/>
        <v>737</v>
      </c>
      <c r="F752" s="10">
        <f>[1]!SIM_rand(-F751)</f>
        <v>0.6020452976226807</v>
      </c>
      <c r="G752" s="11">
        <f>[2]!RV_SIM(TS1_Base,-F752)</f>
        <v>31.423092902730808</v>
      </c>
      <c r="H752" s="11">
        <f t="shared" si="23"/>
        <v>31</v>
      </c>
    </row>
    <row r="753" spans="5:8" ht="12.75">
      <c r="E753">
        <f t="shared" si="22"/>
        <v>738</v>
      </c>
      <c r="F753" s="10">
        <f>[1]!SIM_rand(-F752)</f>
        <v>0.9005371332168579</v>
      </c>
      <c r="G753" s="11">
        <f>[2]!RV_SIM(TS1_Base,-F753)</f>
        <v>21.907504703308657</v>
      </c>
      <c r="H753" s="11">
        <f t="shared" si="23"/>
        <v>22</v>
      </c>
    </row>
    <row r="754" spans="5:8" ht="12.75">
      <c r="E754">
        <f t="shared" si="22"/>
        <v>739</v>
      </c>
      <c r="F754" s="10">
        <f>[1]!SIM_rand(-F753)</f>
        <v>0.26812314987182617</v>
      </c>
      <c r="G754" s="11">
        <f>[2]!RV_SIM(TS1_Base,-F754)</f>
        <v>29.015392461188263</v>
      </c>
      <c r="H754" s="11">
        <f t="shared" si="23"/>
        <v>29</v>
      </c>
    </row>
    <row r="755" spans="5:8" ht="12.75">
      <c r="E755">
        <f t="shared" si="22"/>
        <v>740</v>
      </c>
      <c r="F755" s="10">
        <f>[1]!SIM_rand(-F754)</f>
        <v>0.7890353798866272</v>
      </c>
      <c r="G755" s="11">
        <f>[2]!RV_SIM(TS1_Base,-F755)</f>
        <v>27.867178601914596</v>
      </c>
      <c r="H755" s="11">
        <f t="shared" si="23"/>
        <v>28</v>
      </c>
    </row>
    <row r="756" spans="5:8" ht="12.75">
      <c r="E756">
        <f t="shared" si="22"/>
        <v>741</v>
      </c>
      <c r="F756" s="10">
        <f>[1]!SIM_rand(-F755)</f>
        <v>0.7168251872062683</v>
      </c>
      <c r="G756" s="11">
        <f>[2]!RV_SIM(TS1_Base,-F756)</f>
        <v>45.80052747093604</v>
      </c>
      <c r="H756" s="11">
        <f t="shared" si="23"/>
        <v>46</v>
      </c>
    </row>
    <row r="757" spans="5:8" ht="12.75">
      <c r="E757">
        <f t="shared" si="22"/>
        <v>742</v>
      </c>
      <c r="F757" s="10">
        <f>[1]!SIM_rand(-F756)</f>
        <v>0.999984085559845</v>
      </c>
      <c r="G757" s="11">
        <f>[2]!RV_SIM(TS1_Base,-F757)</f>
        <v>17.83477135385941</v>
      </c>
      <c r="H757" s="11">
        <f t="shared" si="23"/>
        <v>18</v>
      </c>
    </row>
    <row r="758" spans="5:8" ht="12.75">
      <c r="E758">
        <f t="shared" si="22"/>
        <v>743</v>
      </c>
      <c r="F758" s="10">
        <f>[1]!SIM_rand(-F757)</f>
        <v>0.07592242956161499</v>
      </c>
      <c r="G758" s="11">
        <f>[2]!RV_SIM(TS1_Base,-F758)</f>
        <v>25.35387722114042</v>
      </c>
      <c r="H758" s="11">
        <f t="shared" si="23"/>
        <v>25</v>
      </c>
    </row>
    <row r="759" spans="5:8" ht="12.75">
      <c r="E759">
        <f t="shared" si="22"/>
        <v>744</v>
      </c>
      <c r="F759" s="10">
        <f>[1]!SIM_rand(-F758)</f>
        <v>0.5282118320465088</v>
      </c>
      <c r="G759" s="11">
        <f>[2]!RV_SIM(TS1_Base,-F759)</f>
        <v>17.943182514701483</v>
      </c>
      <c r="H759" s="11">
        <f t="shared" si="23"/>
        <v>18</v>
      </c>
    </row>
    <row r="760" spans="5:8" ht="12.75">
      <c r="E760">
        <f t="shared" si="22"/>
        <v>745</v>
      </c>
      <c r="F760" s="10">
        <f>[1]!SIM_rand(-F759)</f>
        <v>0.07906877994537354</v>
      </c>
      <c r="G760" s="11">
        <f>[2]!RV_SIM(TS1_Base,-F760)</f>
        <v>30.071690560637375</v>
      </c>
      <c r="H760" s="11">
        <f t="shared" si="23"/>
        <v>30</v>
      </c>
    </row>
    <row r="761" spans="5:8" ht="12.75">
      <c r="E761">
        <f t="shared" si="22"/>
        <v>746</v>
      </c>
      <c r="F761" s="10">
        <f>[1]!SIM_rand(-F760)</f>
        <v>0.8447892665863037</v>
      </c>
      <c r="G761" s="11">
        <f>[2]!RV_SIM(TS1_Base,-F761)</f>
        <v>24.41041852589954</v>
      </c>
      <c r="H761" s="11">
        <f t="shared" si="23"/>
        <v>24</v>
      </c>
    </row>
    <row r="762" spans="5:8" ht="12.75">
      <c r="E762">
        <f t="shared" si="22"/>
        <v>747</v>
      </c>
      <c r="F762" s="10">
        <f>[1]!SIM_rand(-F761)</f>
        <v>0.45306694507598877</v>
      </c>
      <c r="G762" s="11">
        <f>[2]!RV_SIM(TS1_Base,-F762)</f>
        <v>29.63759460614756</v>
      </c>
      <c r="H762" s="11">
        <f t="shared" si="23"/>
        <v>30</v>
      </c>
    </row>
    <row r="763" spans="5:8" ht="12.75">
      <c r="E763">
        <f t="shared" si="22"/>
        <v>748</v>
      </c>
      <c r="F763" s="10">
        <f>[1]!SIM_rand(-F762)</f>
        <v>0.8231714367866516</v>
      </c>
      <c r="G763" s="11">
        <f>[2]!RV_SIM(TS1_Base,-F763)</f>
        <v>24.156553719850656</v>
      </c>
      <c r="H763" s="11">
        <f t="shared" si="23"/>
        <v>24</v>
      </c>
    </row>
    <row r="764" spans="5:8" ht="12.75">
      <c r="E764">
        <f t="shared" si="22"/>
        <v>749</v>
      </c>
      <c r="F764" s="10">
        <f>[1]!SIM_rand(-F763)</f>
        <v>0.43302053213119507</v>
      </c>
      <c r="G764" s="11">
        <f>[2]!RV_SIM(TS1_Base,-F764)</f>
        <v>25.981973119603026</v>
      </c>
      <c r="H764" s="11">
        <f t="shared" si="23"/>
        <v>26</v>
      </c>
    </row>
    <row r="765" spans="5:8" ht="12.75">
      <c r="E765">
        <f t="shared" si="22"/>
        <v>750</v>
      </c>
      <c r="F765" s="10">
        <f>[1]!SIM_rand(-F764)</f>
        <v>0.5778493285179138</v>
      </c>
      <c r="G765" s="11">
        <f>[2]!RV_SIM(TS1_Base,-F765)</f>
        <v>31.153666334193016</v>
      </c>
      <c r="H765" s="11">
        <f t="shared" si="23"/>
        <v>31</v>
      </c>
    </row>
    <row r="766" spans="5:8" ht="12.75">
      <c r="E766">
        <f t="shared" si="22"/>
        <v>751</v>
      </c>
      <c r="F766" s="10">
        <f>[1]!SIM_rand(-F765)</f>
        <v>0.8907886147499084</v>
      </c>
      <c r="G766" s="11">
        <f>[2]!RV_SIM(TS1_Base,-F766)</f>
        <v>21.336620390716924</v>
      </c>
      <c r="H766" s="11">
        <f t="shared" si="23"/>
        <v>21</v>
      </c>
    </row>
    <row r="767" spans="5:8" ht="12.75">
      <c r="E767">
        <f t="shared" si="22"/>
        <v>752</v>
      </c>
      <c r="F767" s="10">
        <f>[1]!SIM_rand(-F766)</f>
        <v>0.23187798261642456</v>
      </c>
      <c r="G767" s="11">
        <f>[2]!RV_SIM(TS1_Base,-F767)</f>
        <v>22.580284060273122</v>
      </c>
      <c r="H767" s="11">
        <f t="shared" si="23"/>
        <v>23</v>
      </c>
    </row>
    <row r="768" spans="5:8" ht="12.75">
      <c r="E768">
        <f t="shared" si="22"/>
        <v>753</v>
      </c>
      <c r="F768" s="10">
        <f>[1]!SIM_rand(-F767)</f>
        <v>0.3142130970954895</v>
      </c>
      <c r="G768" s="11">
        <f>[2]!RV_SIM(TS1_Base,-F768)</f>
        <v>30.761736084604117</v>
      </c>
      <c r="H768" s="11">
        <f t="shared" si="23"/>
        <v>31</v>
      </c>
    </row>
    <row r="769" spans="5:8" ht="12.75">
      <c r="E769">
        <f t="shared" si="22"/>
        <v>754</v>
      </c>
      <c r="F769" s="10">
        <f>[1]!SIM_rand(-F768)</f>
        <v>0.8754107356071472</v>
      </c>
      <c r="G769" s="11">
        <f>[2]!RV_SIM(TS1_Base,-F769)</f>
        <v>37.54724590379524</v>
      </c>
      <c r="H769" s="11">
        <f t="shared" si="23"/>
        <v>38</v>
      </c>
    </row>
    <row r="770" spans="5:8" ht="12.75">
      <c r="E770">
        <f t="shared" si="22"/>
        <v>755</v>
      </c>
      <c r="F770" s="10">
        <f>[1]!SIM_rand(-F769)</f>
        <v>0.9939540028572083</v>
      </c>
      <c r="G770" s="11">
        <f>[2]!RV_SIM(TS1_Base,-F770)</f>
        <v>27.406283892592427</v>
      </c>
      <c r="H770" s="11">
        <f t="shared" si="23"/>
        <v>27</v>
      </c>
    </row>
    <row r="771" spans="5:8" ht="12.75">
      <c r="E771">
        <f t="shared" si="22"/>
        <v>756</v>
      </c>
      <c r="F771" s="10">
        <f>[1]!SIM_rand(-F770)</f>
        <v>0.6848329901695251</v>
      </c>
      <c r="G771" s="11">
        <f>[2]!RV_SIM(TS1_Base,-F771)</f>
        <v>18.525274831647806</v>
      </c>
      <c r="H771" s="11">
        <f t="shared" si="23"/>
        <v>19</v>
      </c>
    </row>
    <row r="772" spans="5:8" ht="12.75">
      <c r="E772">
        <f t="shared" si="22"/>
        <v>757</v>
      </c>
      <c r="F772" s="10">
        <f>[1]!SIM_rand(-F771)</f>
        <v>0.09766966104507446</v>
      </c>
      <c r="G772" s="11">
        <f>[2]!RV_SIM(TS1_Base,-F772)</f>
        <v>20.331389083131967</v>
      </c>
      <c r="H772" s="11">
        <f t="shared" si="23"/>
        <v>20</v>
      </c>
    </row>
    <row r="773" spans="5:8" ht="12.75">
      <c r="E773">
        <f t="shared" si="22"/>
        <v>758</v>
      </c>
      <c r="F773" s="10">
        <f>[1]!SIM_rand(-F772)</f>
        <v>0.17522358894348145</v>
      </c>
      <c r="G773" s="11">
        <f>[2]!RV_SIM(TS1_Base,-F773)</f>
        <v>30.479771804585134</v>
      </c>
      <c r="H773" s="11">
        <f t="shared" si="23"/>
        <v>30</v>
      </c>
    </row>
    <row r="774" spans="5:8" ht="12.75">
      <c r="E774">
        <f t="shared" si="22"/>
        <v>759</v>
      </c>
      <c r="F774" s="10">
        <f>[1]!SIM_rand(-F773)</f>
        <v>0.8634505867958069</v>
      </c>
      <c r="G774" s="11">
        <f>[2]!RV_SIM(TS1_Base,-F774)</f>
        <v>22.211161003580926</v>
      </c>
      <c r="H774" s="11">
        <f t="shared" si="23"/>
        <v>22</v>
      </c>
    </row>
    <row r="775" spans="5:8" ht="12.75">
      <c r="E775">
        <f t="shared" si="22"/>
        <v>760</v>
      </c>
      <c r="F775" s="10">
        <f>[1]!SIM_rand(-F774)</f>
        <v>0.28850144147872925</v>
      </c>
      <c r="G775" s="11">
        <f>[2]!RV_SIM(TS1_Base,-F775)</f>
        <v>18.204380243764962</v>
      </c>
      <c r="H775" s="11">
        <f t="shared" si="23"/>
        <v>18</v>
      </c>
    </row>
    <row r="776" spans="5:8" ht="12.75">
      <c r="E776">
        <f t="shared" si="22"/>
        <v>761</v>
      </c>
      <c r="F776" s="10">
        <f>[1]!SIM_rand(-F775)</f>
        <v>0.08705371618270874</v>
      </c>
      <c r="G776" s="11">
        <f>[2]!RV_SIM(TS1_Base,-F776)</f>
        <v>24.35351079623356</v>
      </c>
      <c r="H776" s="11">
        <f t="shared" si="23"/>
        <v>24</v>
      </c>
    </row>
    <row r="777" spans="5:8" ht="12.75">
      <c r="E777">
        <f t="shared" si="22"/>
        <v>762</v>
      </c>
      <c r="F777" s="10">
        <f>[1]!SIM_rand(-F776)</f>
        <v>0.4485609531402588</v>
      </c>
      <c r="G777" s="11">
        <f>[2]!RV_SIM(TS1_Base,-F777)</f>
        <v>29.167473336741537</v>
      </c>
      <c r="H777" s="11">
        <f t="shared" si="23"/>
        <v>29</v>
      </c>
    </row>
    <row r="778" spans="5:8" ht="12.75">
      <c r="E778">
        <f t="shared" si="22"/>
        <v>763</v>
      </c>
      <c r="F778" s="10">
        <f>[1]!SIM_rand(-F777)</f>
        <v>0.7977171540260315</v>
      </c>
      <c r="G778" s="11">
        <f>[2]!RV_SIM(TS1_Base,-F778)</f>
        <v>31.921089843346188</v>
      </c>
      <c r="H778" s="11">
        <f t="shared" si="23"/>
        <v>32</v>
      </c>
    </row>
    <row r="779" spans="5:8" ht="12.75">
      <c r="E779">
        <f t="shared" si="22"/>
        <v>764</v>
      </c>
      <c r="F779" s="10">
        <f>[1]!SIM_rand(-F778)</f>
        <v>0.9168540835380554</v>
      </c>
      <c r="G779" s="11">
        <f>[2]!RV_SIM(TS1_Base,-F779)</f>
        <v>21.167254278490034</v>
      </c>
      <c r="H779" s="11">
        <f t="shared" si="23"/>
        <v>21</v>
      </c>
    </row>
    <row r="780" spans="5:8" ht="12.75">
      <c r="E780">
        <f t="shared" si="22"/>
        <v>765</v>
      </c>
      <c r="F780" s="10">
        <f>[1]!SIM_rand(-F779)</f>
        <v>0.22167474031448364</v>
      </c>
      <c r="G780" s="11">
        <f>[2]!RV_SIM(TS1_Base,-F780)</f>
        <v>19.143372402779224</v>
      </c>
      <c r="H780" s="11">
        <f t="shared" si="23"/>
        <v>19</v>
      </c>
    </row>
    <row r="781" spans="5:8" ht="12.75">
      <c r="E781">
        <f t="shared" si="22"/>
        <v>766</v>
      </c>
      <c r="F781" s="10">
        <f>[1]!SIM_rand(-F780)</f>
        <v>0.12073403596878052</v>
      </c>
      <c r="G781" s="11">
        <f>[2]!RV_SIM(TS1_Base,-F781)</f>
        <v>25.42397605840171</v>
      </c>
      <c r="H781" s="11">
        <f t="shared" si="23"/>
        <v>25</v>
      </c>
    </row>
    <row r="782" spans="5:8" ht="12.75">
      <c r="E782">
        <f t="shared" si="22"/>
        <v>767</v>
      </c>
      <c r="F782" s="10">
        <f>[1]!SIM_rand(-F781)</f>
        <v>0.5337879657745361</v>
      </c>
      <c r="G782" s="11">
        <f>[2]!RV_SIM(TS1_Base,-F782)</f>
        <v>29.56115217716448</v>
      </c>
      <c r="H782" s="11">
        <f t="shared" si="23"/>
        <v>30</v>
      </c>
    </row>
    <row r="783" spans="5:8" ht="12.75">
      <c r="E783">
        <f t="shared" si="22"/>
        <v>768</v>
      </c>
      <c r="F783" s="10">
        <f>[1]!SIM_rand(-F782)</f>
        <v>0.8191763162612915</v>
      </c>
      <c r="G783" s="11">
        <f>[2]!RV_SIM(TS1_Base,-F783)</f>
        <v>23.34872934029973</v>
      </c>
      <c r="H783" s="11">
        <f t="shared" si="23"/>
        <v>23</v>
      </c>
    </row>
    <row r="784" spans="5:8" ht="12.75">
      <c r="E784">
        <f t="shared" si="22"/>
        <v>769</v>
      </c>
      <c r="F784" s="10">
        <f>[1]!SIM_rand(-F783)</f>
        <v>0.3706040382385254</v>
      </c>
      <c r="G784" s="11">
        <f>[2]!RV_SIM(TS1_Base,-F784)</f>
        <v>15.09177512144046</v>
      </c>
      <c r="H784" s="11">
        <f t="shared" si="23"/>
        <v>15</v>
      </c>
    </row>
    <row r="785" spans="5:8" ht="12.75">
      <c r="E785">
        <f aca="true" t="shared" si="24" ref="E785:E848">E784+1</f>
        <v>770</v>
      </c>
      <c r="F785" s="10">
        <f>[1]!SIM_rand(-F784)</f>
        <v>0.023759424686431885</v>
      </c>
      <c r="G785" s="11">
        <f>[2]!RV_SIM(TS1_Base,-F785)</f>
        <v>24.120984994857242</v>
      </c>
      <c r="H785" s="11">
        <f aca="true" t="shared" si="25" ref="H785:H848">MAX(ROUND(G785,0),0)</f>
        <v>24</v>
      </c>
    </row>
    <row r="786" spans="5:8" ht="12.75">
      <c r="E786">
        <f t="shared" si="24"/>
        <v>771</v>
      </c>
      <c r="F786" s="10">
        <f>[1]!SIM_rand(-F785)</f>
        <v>0.43022435903549194</v>
      </c>
      <c r="G786" s="11">
        <f>[2]!RV_SIM(TS1_Base,-F786)</f>
        <v>28.264099434830438</v>
      </c>
      <c r="H786" s="11">
        <f t="shared" si="25"/>
        <v>28</v>
      </c>
    </row>
    <row r="787" spans="5:8" ht="12.75">
      <c r="E787">
        <f t="shared" si="24"/>
        <v>772</v>
      </c>
      <c r="F787" s="10">
        <f>[1]!SIM_rand(-F786)</f>
        <v>0.7430638670921326</v>
      </c>
      <c r="G787" s="11">
        <f>[2]!RV_SIM(TS1_Base,-F787)</f>
        <v>33.21615780535278</v>
      </c>
      <c r="H787" s="11">
        <f t="shared" si="25"/>
        <v>33</v>
      </c>
    </row>
    <row r="788" spans="5:8" ht="12.75">
      <c r="E788">
        <f t="shared" si="24"/>
        <v>773</v>
      </c>
      <c r="F788" s="10">
        <f>[1]!SIM_rand(-F787)</f>
        <v>0.9498324990272522</v>
      </c>
      <c r="G788" s="11">
        <f>[2]!RV_SIM(TS1_Base,-F788)</f>
        <v>23.612313294044405</v>
      </c>
      <c r="H788" s="11">
        <f t="shared" si="25"/>
        <v>24</v>
      </c>
    </row>
    <row r="789" spans="5:8" ht="12.75">
      <c r="E789">
        <f t="shared" si="24"/>
        <v>774</v>
      </c>
      <c r="F789" s="10">
        <f>[1]!SIM_rand(-F788)</f>
        <v>0.3906838297843933</v>
      </c>
      <c r="G789" s="11">
        <f>[2]!RV_SIM(TS1_Base,-F789)</f>
        <v>22.463763372302513</v>
      </c>
      <c r="H789" s="11">
        <f t="shared" si="25"/>
        <v>22</v>
      </c>
    </row>
    <row r="790" spans="5:8" ht="12.75">
      <c r="E790">
        <f t="shared" si="24"/>
        <v>775</v>
      </c>
      <c r="F790" s="10">
        <f>[1]!SIM_rand(-F789)</f>
        <v>0.30599063634872437</v>
      </c>
      <c r="G790" s="11">
        <f>[2]!RV_SIM(TS1_Base,-F790)</f>
        <v>30.283531323706207</v>
      </c>
      <c r="H790" s="11">
        <f t="shared" si="25"/>
        <v>30</v>
      </c>
    </row>
    <row r="791" spans="5:8" ht="12.75">
      <c r="E791">
        <f t="shared" si="24"/>
        <v>776</v>
      </c>
      <c r="F791" s="10">
        <f>[1]!SIM_rand(-F790)</f>
        <v>0.854677140712738</v>
      </c>
      <c r="G791" s="11">
        <f>[2]!RV_SIM(TS1_Base,-F791)</f>
        <v>25.20509722430373</v>
      </c>
      <c r="H791" s="11">
        <f t="shared" si="25"/>
        <v>25</v>
      </c>
    </row>
    <row r="792" spans="5:8" ht="12.75">
      <c r="E792">
        <f t="shared" si="24"/>
        <v>777</v>
      </c>
      <c r="F792" s="10">
        <f>[1]!SIM_rand(-F791)</f>
        <v>0.5163598656654358</v>
      </c>
      <c r="G792" s="11">
        <f>[2]!RV_SIM(TS1_Base,-F792)</f>
        <v>36.131077298649245</v>
      </c>
      <c r="H792" s="11">
        <f t="shared" si="25"/>
        <v>36</v>
      </c>
    </row>
    <row r="793" spans="5:8" ht="12.75">
      <c r="E793">
        <f t="shared" si="24"/>
        <v>778</v>
      </c>
      <c r="F793" s="10">
        <f>[1]!SIM_rand(-F792)</f>
        <v>0.9870001673698425</v>
      </c>
      <c r="G793" s="11">
        <f>[2]!RV_SIM(TS1_Base,-F793)</f>
        <v>29.830717801090714</v>
      </c>
      <c r="H793" s="11">
        <f t="shared" si="25"/>
        <v>30</v>
      </c>
    </row>
    <row r="794" spans="5:8" ht="12.75">
      <c r="E794">
        <f t="shared" si="24"/>
        <v>779</v>
      </c>
      <c r="F794" s="10">
        <f>[1]!SIM_rand(-F793)</f>
        <v>0.8330138325691223</v>
      </c>
      <c r="G794" s="11">
        <f>[2]!RV_SIM(TS1_Base,-F794)</f>
        <v>26.874992117771694</v>
      </c>
      <c r="H794" s="11">
        <f t="shared" si="25"/>
        <v>27</v>
      </c>
    </row>
    <row r="795" spans="5:8" ht="12.75">
      <c r="E795">
        <f t="shared" si="24"/>
        <v>780</v>
      </c>
      <c r="F795" s="10">
        <f>[1]!SIM_rand(-F794)</f>
        <v>0.646169126033783</v>
      </c>
      <c r="G795" s="11">
        <f>[2]!RV_SIM(TS1_Base,-F795)</f>
        <v>28.82920105570921</v>
      </c>
      <c r="H795" s="11">
        <f t="shared" si="25"/>
        <v>29</v>
      </c>
    </row>
    <row r="796" spans="5:8" ht="12.75">
      <c r="E796">
        <f t="shared" si="24"/>
        <v>781</v>
      </c>
      <c r="F796" s="10">
        <f>[1]!SIM_rand(-F795)</f>
        <v>0.778114378452301</v>
      </c>
      <c r="G796" s="11">
        <f>[2]!RV_SIM(TS1_Base,-F796)</f>
        <v>29.085164072826526</v>
      </c>
      <c r="H796" s="11">
        <f t="shared" si="25"/>
        <v>29</v>
      </c>
    </row>
    <row r="797" spans="5:8" ht="12.75">
      <c r="E797">
        <f t="shared" si="24"/>
        <v>782</v>
      </c>
      <c r="F797" s="10">
        <f>[1]!SIM_rand(-F796)</f>
        <v>0.7930452227592468</v>
      </c>
      <c r="G797" s="11">
        <f>[2]!RV_SIM(TS1_Base,-F797)</f>
        <v>19.619759038075458</v>
      </c>
      <c r="H797" s="11">
        <f t="shared" si="25"/>
        <v>20</v>
      </c>
    </row>
    <row r="798" spans="5:8" ht="12.75">
      <c r="E798">
        <f t="shared" si="24"/>
        <v>783</v>
      </c>
      <c r="F798" s="10">
        <f>[1]!SIM_rand(-F797)</f>
        <v>0.14095288515090942</v>
      </c>
      <c r="G798" s="11">
        <f>[2]!RV_SIM(TS1_Base,-F798)</f>
        <v>25.190267504753336</v>
      </c>
      <c r="H798" s="11">
        <f t="shared" si="25"/>
        <v>25</v>
      </c>
    </row>
    <row r="799" spans="5:8" ht="12.75">
      <c r="E799">
        <f t="shared" si="24"/>
        <v>784</v>
      </c>
      <c r="F799" s="10">
        <f>[1]!SIM_rand(-F798)</f>
        <v>0.5151775479316711</v>
      </c>
      <c r="G799" s="11">
        <f>[2]!RV_SIM(TS1_Base,-F799)</f>
        <v>30.444138169469745</v>
      </c>
      <c r="H799" s="11">
        <f t="shared" si="25"/>
        <v>30</v>
      </c>
    </row>
    <row r="800" spans="5:8" ht="12.75">
      <c r="E800">
        <f t="shared" si="24"/>
        <v>785</v>
      </c>
      <c r="F800" s="10">
        <f>[1]!SIM_rand(-F799)</f>
        <v>0.8618850111961365</v>
      </c>
      <c r="G800" s="11">
        <f>[2]!RV_SIM(TS1_Base,-F800)</f>
        <v>30.06239879032094</v>
      </c>
      <c r="H800" s="11">
        <f t="shared" si="25"/>
        <v>30</v>
      </c>
    </row>
    <row r="801" spans="5:8" ht="12.75">
      <c r="E801">
        <f t="shared" si="24"/>
        <v>786</v>
      </c>
      <c r="F801" s="10">
        <f>[1]!SIM_rand(-F800)</f>
        <v>0.8443456292152405</v>
      </c>
      <c r="G801" s="11">
        <f>[2]!RV_SIM(TS1_Base,-F801)</f>
        <v>33.43585303089732</v>
      </c>
      <c r="H801" s="11">
        <f t="shared" si="25"/>
        <v>33</v>
      </c>
    </row>
    <row r="802" spans="5:8" ht="12.75">
      <c r="E802">
        <f t="shared" si="24"/>
        <v>787</v>
      </c>
      <c r="F802" s="10">
        <f>[1]!SIM_rand(-F801)</f>
        <v>0.9542147517204285</v>
      </c>
      <c r="G802" s="11">
        <f>[2]!RV_SIM(TS1_Base,-F802)</f>
        <v>17.901736471315253</v>
      </c>
      <c r="H802" s="11">
        <f t="shared" si="25"/>
        <v>18</v>
      </c>
    </row>
    <row r="803" spans="5:8" ht="12.75">
      <c r="E803">
        <f t="shared" si="24"/>
        <v>788</v>
      </c>
      <c r="F803" s="10">
        <f>[1]!SIM_rand(-F802)</f>
        <v>0.0778544545173645</v>
      </c>
      <c r="G803" s="11">
        <f>[2]!RV_SIM(TS1_Base,-F803)</f>
        <v>28.077180364824446</v>
      </c>
      <c r="H803" s="11">
        <f t="shared" si="25"/>
        <v>28</v>
      </c>
    </row>
    <row r="804" spans="5:8" ht="12.75">
      <c r="E804">
        <f t="shared" si="24"/>
        <v>789</v>
      </c>
      <c r="F804" s="10">
        <f>[1]!SIM_rand(-F803)</f>
        <v>0.7308666706085205</v>
      </c>
      <c r="G804" s="11">
        <f>[2]!RV_SIM(TS1_Base,-F804)</f>
        <v>27.97433633955386</v>
      </c>
      <c r="H804" s="11">
        <f t="shared" si="25"/>
        <v>28</v>
      </c>
    </row>
    <row r="805" spans="5:8" ht="12.75">
      <c r="E805">
        <f t="shared" si="24"/>
        <v>790</v>
      </c>
      <c r="F805" s="10">
        <f>[1]!SIM_rand(-F804)</f>
        <v>0.7240339517593384</v>
      </c>
      <c r="G805" s="11">
        <f>[2]!RV_SIM(TS1_Base,-F805)</f>
        <v>20.184524306299476</v>
      </c>
      <c r="H805" s="11">
        <f t="shared" si="25"/>
        <v>20</v>
      </c>
    </row>
    <row r="806" spans="5:8" ht="12.75">
      <c r="E806">
        <f t="shared" si="24"/>
        <v>791</v>
      </c>
      <c r="F806" s="10">
        <f>[1]!SIM_rand(-F805)</f>
        <v>0.16774988174438477</v>
      </c>
      <c r="G806" s="11">
        <f>[2]!RV_SIM(TS1_Base,-F806)</f>
        <v>18.771991268411696</v>
      </c>
      <c r="H806" s="11">
        <f t="shared" si="25"/>
        <v>19</v>
      </c>
    </row>
    <row r="807" spans="5:8" ht="12.75">
      <c r="E807">
        <f t="shared" si="24"/>
        <v>792</v>
      </c>
      <c r="F807" s="10">
        <f>[1]!SIM_rand(-F806)</f>
        <v>0.10645538568496704</v>
      </c>
      <c r="G807" s="11">
        <f>[2]!RV_SIM(TS1_Base,-F807)</f>
        <v>28.364937470364133</v>
      </c>
      <c r="H807" s="11">
        <f t="shared" si="25"/>
        <v>28</v>
      </c>
    </row>
    <row r="808" spans="5:8" ht="12.75">
      <c r="E808">
        <f t="shared" si="24"/>
        <v>793</v>
      </c>
      <c r="F808" s="10">
        <f>[1]!SIM_rand(-F807)</f>
        <v>0.7495224475860596</v>
      </c>
      <c r="G808" s="11">
        <f>[2]!RV_SIM(TS1_Base,-F808)</f>
        <v>25.664101015680238</v>
      </c>
      <c r="H808" s="11">
        <f t="shared" si="25"/>
        <v>26</v>
      </c>
    </row>
    <row r="809" spans="5:8" ht="12.75">
      <c r="E809">
        <f t="shared" si="24"/>
        <v>794</v>
      </c>
      <c r="F809" s="10">
        <f>[1]!SIM_rand(-F808)</f>
        <v>0.5528322458267212</v>
      </c>
      <c r="G809" s="11">
        <f>[2]!RV_SIM(TS1_Base,-F809)</f>
        <v>15.3704809853423</v>
      </c>
      <c r="H809" s="11">
        <f t="shared" si="25"/>
        <v>15</v>
      </c>
    </row>
    <row r="810" spans="5:8" ht="12.75">
      <c r="E810">
        <f t="shared" si="24"/>
        <v>795</v>
      </c>
      <c r="F810" s="10">
        <f>[1]!SIM_rand(-F809)</f>
        <v>0.027058124542236328</v>
      </c>
      <c r="G810" s="11">
        <f>[2]!RV_SIM(TS1_Base,-F810)</f>
        <v>16.73158976033889</v>
      </c>
      <c r="H810" s="11">
        <f t="shared" si="25"/>
        <v>17</v>
      </c>
    </row>
    <row r="811" spans="5:8" ht="12.75">
      <c r="E811">
        <f t="shared" si="24"/>
        <v>796</v>
      </c>
      <c r="F811" s="10">
        <f>[1]!SIM_rand(-F810)</f>
        <v>0.04909604787826538</v>
      </c>
      <c r="G811" s="11">
        <f>[2]!RV_SIM(TS1_Base,-F811)</f>
        <v>27.62607013681768</v>
      </c>
      <c r="H811" s="11">
        <f t="shared" si="25"/>
        <v>28</v>
      </c>
    </row>
    <row r="812" spans="5:8" ht="12.75">
      <c r="E812">
        <f t="shared" si="24"/>
        <v>797</v>
      </c>
      <c r="F812" s="10">
        <f>[1]!SIM_rand(-F811)</f>
        <v>0.7002828121185303</v>
      </c>
      <c r="G812" s="11">
        <f>[2]!RV_SIM(TS1_Base,-F812)</f>
        <v>24.28603659610012</v>
      </c>
      <c r="H812" s="11">
        <f t="shared" si="25"/>
        <v>24</v>
      </c>
    </row>
    <row r="813" spans="5:8" ht="12.75">
      <c r="E813">
        <f t="shared" si="24"/>
        <v>798</v>
      </c>
      <c r="F813" s="10">
        <f>[1]!SIM_rand(-F812)</f>
        <v>0.4432269334793091</v>
      </c>
      <c r="G813" s="11">
        <f>[2]!RV_SIM(TS1_Base,-F813)</f>
        <v>25.53200250488065</v>
      </c>
      <c r="H813" s="11">
        <f t="shared" si="25"/>
        <v>26</v>
      </c>
    </row>
    <row r="814" spans="5:8" ht="12.75">
      <c r="E814">
        <f t="shared" si="24"/>
        <v>799</v>
      </c>
      <c r="F814" s="10">
        <f>[1]!SIM_rand(-F813)</f>
        <v>0.5423677563667297</v>
      </c>
      <c r="G814" s="11">
        <f>[2]!RV_SIM(TS1_Base,-F814)</f>
        <v>22.305281477926385</v>
      </c>
      <c r="H814" s="11">
        <f t="shared" si="25"/>
        <v>22</v>
      </c>
    </row>
    <row r="815" spans="5:8" ht="12.75">
      <c r="E815">
        <f t="shared" si="24"/>
        <v>800</v>
      </c>
      <c r="F815" s="10">
        <f>[1]!SIM_rand(-F814)</f>
        <v>0.2949628233909607</v>
      </c>
      <c r="G815" s="11">
        <f>[2]!RV_SIM(TS1_Base,-F815)</f>
        <v>22.218576401736886</v>
      </c>
      <c r="H815" s="11">
        <f t="shared" si="25"/>
        <v>22</v>
      </c>
    </row>
    <row r="816" spans="5:8" ht="12.75">
      <c r="E816">
        <f t="shared" si="24"/>
        <v>801</v>
      </c>
      <c r="F816" s="10">
        <f>[1]!SIM_rand(-F815)</f>
        <v>0.28900808095932007</v>
      </c>
      <c r="G816" s="11">
        <f>[2]!RV_SIM(TS1_Base,-F816)</f>
        <v>25.055447889505935</v>
      </c>
      <c r="H816" s="11">
        <f t="shared" si="25"/>
        <v>25</v>
      </c>
    </row>
    <row r="817" spans="5:8" ht="12.75">
      <c r="E817">
        <f t="shared" si="24"/>
        <v>802</v>
      </c>
      <c r="F817" s="10">
        <f>[1]!SIM_rand(-F816)</f>
        <v>0.5044240355491638</v>
      </c>
      <c r="G817" s="11">
        <f>[2]!RV_SIM(TS1_Base,-F817)</f>
        <v>32.14731989054842</v>
      </c>
      <c r="H817" s="11">
        <f t="shared" si="25"/>
        <v>32</v>
      </c>
    </row>
    <row r="818" spans="5:8" ht="12.75">
      <c r="E818">
        <f t="shared" si="24"/>
        <v>803</v>
      </c>
      <c r="F818" s="10">
        <f>[1]!SIM_rand(-F817)</f>
        <v>0.9235644936561584</v>
      </c>
      <c r="G818" s="11">
        <f>[2]!RV_SIM(TS1_Base,-F818)</f>
        <v>27.565371598259343</v>
      </c>
      <c r="H818" s="11">
        <f t="shared" si="25"/>
        <v>28</v>
      </c>
    </row>
    <row r="819" spans="5:8" ht="12.75">
      <c r="E819">
        <f t="shared" si="24"/>
        <v>804</v>
      </c>
      <c r="F819" s="10">
        <f>[1]!SIM_rand(-F818)</f>
        <v>0.6960503458976746</v>
      </c>
      <c r="G819" s="11">
        <f>[2]!RV_SIM(TS1_Base,-F819)</f>
        <v>31.824926588475073</v>
      </c>
      <c r="H819" s="11">
        <f t="shared" si="25"/>
        <v>32</v>
      </c>
    </row>
    <row r="820" spans="5:8" ht="12.75">
      <c r="E820">
        <f t="shared" si="24"/>
        <v>805</v>
      </c>
      <c r="F820" s="10">
        <f>[1]!SIM_rand(-F819)</f>
        <v>0.9138711094856262</v>
      </c>
      <c r="G820" s="11">
        <f>[2]!RV_SIM(TS1_Base,-F820)</f>
        <v>28.853772808676773</v>
      </c>
      <c r="H820" s="11">
        <f t="shared" si="25"/>
        <v>29</v>
      </c>
    </row>
    <row r="821" spans="5:8" ht="12.75">
      <c r="E821">
        <f t="shared" si="24"/>
        <v>806</v>
      </c>
      <c r="F821" s="10">
        <f>[1]!SIM_rand(-F820)</f>
        <v>0.7795738577842712</v>
      </c>
      <c r="G821" s="11">
        <f>[2]!RV_SIM(TS1_Base,-F821)</f>
        <v>21.62708812714459</v>
      </c>
      <c r="H821" s="11">
        <f t="shared" si="25"/>
        <v>22</v>
      </c>
    </row>
    <row r="822" spans="5:8" ht="12.75">
      <c r="E822">
        <f t="shared" si="24"/>
        <v>807</v>
      </c>
      <c r="F822" s="10">
        <f>[1]!SIM_rand(-F821)</f>
        <v>0.24997049570083618</v>
      </c>
      <c r="G822" s="11">
        <f>[2]!RV_SIM(TS1_Base,-F822)</f>
        <v>23.521426297348853</v>
      </c>
      <c r="H822" s="11">
        <f t="shared" si="25"/>
        <v>24</v>
      </c>
    </row>
    <row r="823" spans="5:8" ht="12.75">
      <c r="E823">
        <f t="shared" si="24"/>
        <v>808</v>
      </c>
      <c r="F823" s="10">
        <f>[1]!SIM_rand(-F822)</f>
        <v>0.38372403383255005</v>
      </c>
      <c r="G823" s="11">
        <f>[2]!RV_SIM(TS1_Base,-F823)</f>
        <v>28.195460461252534</v>
      </c>
      <c r="H823" s="11">
        <f t="shared" si="25"/>
        <v>28</v>
      </c>
    </row>
    <row r="824" spans="5:8" ht="12.75">
      <c r="E824">
        <f t="shared" si="24"/>
        <v>809</v>
      </c>
      <c r="F824" s="10">
        <f>[1]!SIM_rand(-F823)</f>
        <v>0.7386185526847839</v>
      </c>
      <c r="G824" s="11">
        <f>[2]!RV_SIM(TS1_Base,-F824)</f>
        <v>25.79937499671284</v>
      </c>
      <c r="H824" s="11">
        <f t="shared" si="25"/>
        <v>26</v>
      </c>
    </row>
    <row r="825" spans="5:8" ht="12.75">
      <c r="E825">
        <f t="shared" si="24"/>
        <v>810</v>
      </c>
      <c r="F825" s="10">
        <f>[1]!SIM_rand(-F824)</f>
        <v>0.5635102391242981</v>
      </c>
      <c r="G825" s="11">
        <f>[2]!RV_SIM(TS1_Base,-F825)</f>
        <v>24.982769743250234</v>
      </c>
      <c r="H825" s="11">
        <f t="shared" si="25"/>
        <v>25</v>
      </c>
    </row>
    <row r="826" spans="5:8" ht="12.75">
      <c r="E826">
        <f t="shared" si="24"/>
        <v>811</v>
      </c>
      <c r="F826" s="10">
        <f>[1]!SIM_rand(-F825)</f>
        <v>0.4986252188682556</v>
      </c>
      <c r="G826" s="11">
        <f>[2]!RV_SIM(TS1_Base,-F826)</f>
        <v>24.554418097146254</v>
      </c>
      <c r="H826" s="11">
        <f t="shared" si="25"/>
        <v>25</v>
      </c>
    </row>
    <row r="827" spans="5:8" ht="12.75">
      <c r="E827">
        <f t="shared" si="24"/>
        <v>812</v>
      </c>
      <c r="F827" s="10">
        <f>[1]!SIM_rand(-F826)</f>
        <v>0.46449464559555054</v>
      </c>
      <c r="G827" s="11">
        <f>[2]!RV_SIM(TS1_Base,-F827)</f>
        <v>17.497365884205607</v>
      </c>
      <c r="H827" s="11">
        <f t="shared" si="25"/>
        <v>17</v>
      </c>
    </row>
    <row r="828" spans="5:8" ht="12.75">
      <c r="E828">
        <f t="shared" si="24"/>
        <v>813</v>
      </c>
      <c r="F828" s="10">
        <f>[1]!SIM_rand(-F827)</f>
        <v>0.066739022731781</v>
      </c>
      <c r="G828" s="11">
        <f>[2]!RV_SIM(TS1_Base,-F828)</f>
        <v>17.99626241914776</v>
      </c>
      <c r="H828" s="11">
        <f t="shared" si="25"/>
        <v>18</v>
      </c>
    </row>
    <row r="829" spans="5:8" ht="12.75">
      <c r="E829">
        <f t="shared" si="24"/>
        <v>814</v>
      </c>
      <c r="F829" s="10">
        <f>[1]!SIM_rand(-F828)</f>
        <v>0.08064484596252441</v>
      </c>
      <c r="G829" s="11">
        <f>[2]!RV_SIM(TS1_Base,-F829)</f>
        <v>23.190607804326177</v>
      </c>
      <c r="H829" s="11">
        <f t="shared" si="25"/>
        <v>23</v>
      </c>
    </row>
    <row r="830" spans="5:8" ht="12.75">
      <c r="E830">
        <f t="shared" si="24"/>
        <v>815</v>
      </c>
      <c r="F830" s="10">
        <f>[1]!SIM_rand(-F829)</f>
        <v>0.3587214946746826</v>
      </c>
      <c r="G830" s="11">
        <f>[2]!RV_SIM(TS1_Base,-F830)</f>
        <v>29.184363069693685</v>
      </c>
      <c r="H830" s="11">
        <f t="shared" si="25"/>
        <v>29</v>
      </c>
    </row>
    <row r="831" spans="5:8" ht="12.75">
      <c r="E831">
        <f t="shared" si="24"/>
        <v>816</v>
      </c>
      <c r="F831" s="10">
        <f>[1]!SIM_rand(-F830)</f>
        <v>0.7986679673194885</v>
      </c>
      <c r="G831" s="11">
        <f>[2]!RV_SIM(TS1_Base,-F831)</f>
        <v>25.354475600410765</v>
      </c>
      <c r="H831" s="11">
        <f t="shared" si="25"/>
        <v>25</v>
      </c>
    </row>
    <row r="832" spans="5:8" ht="12.75">
      <c r="E832">
        <f t="shared" si="24"/>
        <v>817</v>
      </c>
      <c r="F832" s="10">
        <f>[1]!SIM_rand(-F831)</f>
        <v>0.5282594561576843</v>
      </c>
      <c r="G832" s="11">
        <f>[2]!RV_SIM(TS1_Base,-F832)</f>
        <v>25.561221338972764</v>
      </c>
      <c r="H832" s="11">
        <f t="shared" si="25"/>
        <v>26</v>
      </c>
    </row>
    <row r="833" spans="5:8" ht="12.75">
      <c r="E833">
        <f t="shared" si="24"/>
        <v>818</v>
      </c>
      <c r="F833" s="10">
        <f>[1]!SIM_rand(-F832)</f>
        <v>0.5446851849555969</v>
      </c>
      <c r="G833" s="11">
        <f>[2]!RV_SIM(TS1_Base,-F833)</f>
        <v>12.05307649764045</v>
      </c>
      <c r="H833" s="11">
        <f t="shared" si="25"/>
        <v>12</v>
      </c>
    </row>
    <row r="834" spans="5:8" ht="12.75">
      <c r="E834">
        <f t="shared" si="24"/>
        <v>819</v>
      </c>
      <c r="F834" s="10">
        <f>[1]!SIM_rand(-F833)</f>
        <v>0.004807412624359131</v>
      </c>
      <c r="G834" s="11">
        <f>[2]!RV_SIM(TS1_Base,-F834)</f>
        <v>23.899200993978845</v>
      </c>
      <c r="H834" s="11">
        <f t="shared" si="25"/>
        <v>24</v>
      </c>
    </row>
    <row r="835" spans="5:8" ht="12.75">
      <c r="E835">
        <f t="shared" si="24"/>
        <v>820</v>
      </c>
      <c r="F835" s="10">
        <f>[1]!SIM_rand(-F834)</f>
        <v>0.41287338733673096</v>
      </c>
      <c r="G835" s="11">
        <f>[2]!RV_SIM(TS1_Base,-F835)</f>
        <v>24.187125067480356</v>
      </c>
      <c r="H835" s="11">
        <f t="shared" si="25"/>
        <v>24</v>
      </c>
    </row>
    <row r="836" spans="5:8" ht="12.75">
      <c r="E836">
        <f t="shared" si="24"/>
        <v>821</v>
      </c>
      <c r="F836" s="10">
        <f>[1]!SIM_rand(-F835)</f>
        <v>0.4354265332221985</v>
      </c>
      <c r="G836" s="11">
        <f>[2]!RV_SIM(TS1_Base,-F836)</f>
        <v>21.668698630486347</v>
      </c>
      <c r="H836" s="11">
        <f t="shared" si="25"/>
        <v>22</v>
      </c>
    </row>
    <row r="837" spans="5:8" ht="12.75">
      <c r="E837">
        <f t="shared" si="24"/>
        <v>822</v>
      </c>
      <c r="F837" s="10">
        <f>[1]!SIM_rand(-F836)</f>
        <v>0.2526223063468933</v>
      </c>
      <c r="G837" s="11">
        <f>[2]!RV_SIM(TS1_Base,-F837)</f>
        <v>23.529748226176327</v>
      </c>
      <c r="H837" s="11">
        <f t="shared" si="25"/>
        <v>24</v>
      </c>
    </row>
    <row r="838" spans="5:8" ht="12.75">
      <c r="E838">
        <f t="shared" si="24"/>
        <v>823</v>
      </c>
      <c r="F838" s="10">
        <f>[1]!SIM_rand(-F837)</f>
        <v>0.38435977697372437</v>
      </c>
      <c r="G838" s="11">
        <f>[2]!RV_SIM(TS1_Base,-F838)</f>
        <v>30.987967809748266</v>
      </c>
      <c r="H838" s="11">
        <f t="shared" si="25"/>
        <v>31</v>
      </c>
    </row>
    <row r="839" spans="5:8" ht="12.75">
      <c r="E839">
        <f t="shared" si="24"/>
        <v>824</v>
      </c>
      <c r="F839" s="10">
        <f>[1]!SIM_rand(-F838)</f>
        <v>0.884462296962738</v>
      </c>
      <c r="G839" s="11">
        <f>[2]!RV_SIM(TS1_Base,-F839)</f>
        <v>32.26919178458256</v>
      </c>
      <c r="H839" s="11">
        <f t="shared" si="25"/>
        <v>32</v>
      </c>
    </row>
    <row r="840" spans="5:8" ht="12.75">
      <c r="E840">
        <f t="shared" si="24"/>
        <v>825</v>
      </c>
      <c r="F840" s="10">
        <f>[1]!SIM_rand(-F839)</f>
        <v>0.9270043969154358</v>
      </c>
      <c r="G840" s="11">
        <f>[2]!RV_SIM(TS1_Base,-F840)</f>
        <v>21.706849154781484</v>
      </c>
      <c r="H840" s="11">
        <f t="shared" si="25"/>
        <v>22</v>
      </c>
    </row>
    <row r="841" spans="5:8" ht="12.75">
      <c r="E841">
        <f t="shared" si="24"/>
        <v>826</v>
      </c>
      <c r="F841" s="10">
        <f>[1]!SIM_rand(-F840)</f>
        <v>0.25506657361984253</v>
      </c>
      <c r="G841" s="11">
        <f>[2]!RV_SIM(TS1_Base,-F841)</f>
        <v>22.99626910026526</v>
      </c>
      <c r="H841" s="11">
        <f t="shared" si="25"/>
        <v>23</v>
      </c>
    </row>
    <row r="842" spans="5:8" ht="12.75">
      <c r="E842">
        <f t="shared" si="24"/>
        <v>827</v>
      </c>
      <c r="F842" s="10">
        <f>[1]!SIM_rand(-F841)</f>
        <v>0.34430354833602905</v>
      </c>
      <c r="G842" s="11">
        <f>[2]!RV_SIM(TS1_Base,-F842)</f>
        <v>22.043257481040456</v>
      </c>
      <c r="H842" s="11">
        <f t="shared" si="25"/>
        <v>22</v>
      </c>
    </row>
    <row r="843" spans="5:8" ht="12.75">
      <c r="E843">
        <f t="shared" si="24"/>
        <v>828</v>
      </c>
      <c r="F843" s="10">
        <f>[1]!SIM_rand(-F842)</f>
        <v>0.2771434187889099</v>
      </c>
      <c r="G843" s="11">
        <f>[2]!RV_SIM(TS1_Base,-F843)</f>
        <v>30.6445934429194</v>
      </c>
      <c r="H843" s="11">
        <f t="shared" si="25"/>
        <v>31</v>
      </c>
    </row>
    <row r="844" spans="5:8" ht="12.75">
      <c r="E844">
        <f t="shared" si="24"/>
        <v>829</v>
      </c>
      <c r="F844" s="10">
        <f>[1]!SIM_rand(-F843)</f>
        <v>0.8705338835716248</v>
      </c>
      <c r="G844" s="11">
        <f>[2]!RV_SIM(TS1_Base,-F844)</f>
        <v>32.793628204337566</v>
      </c>
      <c r="H844" s="11">
        <f t="shared" si="25"/>
        <v>33</v>
      </c>
    </row>
    <row r="845" spans="5:8" ht="12.75">
      <c r="E845">
        <f t="shared" si="24"/>
        <v>830</v>
      </c>
      <c r="F845" s="10">
        <f>[1]!SIM_rand(-F844)</f>
        <v>0.9404693245887756</v>
      </c>
      <c r="G845" s="11">
        <f>[2]!RV_SIM(TS1_Base,-F845)</f>
        <v>22.372714693327005</v>
      </c>
      <c r="H845" s="11">
        <f t="shared" si="25"/>
        <v>22</v>
      </c>
    </row>
    <row r="846" spans="5:8" ht="12.75">
      <c r="E846">
        <f t="shared" si="24"/>
        <v>831</v>
      </c>
      <c r="F846" s="10">
        <f>[1]!SIM_rand(-F845)</f>
        <v>0.299632728099823</v>
      </c>
      <c r="G846" s="11">
        <f>[2]!RV_SIM(TS1_Base,-F846)</f>
        <v>25.845499826404673</v>
      </c>
      <c r="H846" s="11">
        <f t="shared" si="25"/>
        <v>26</v>
      </c>
    </row>
    <row r="847" spans="5:8" ht="12.75">
      <c r="E847">
        <f t="shared" si="24"/>
        <v>832</v>
      </c>
      <c r="F847" s="10">
        <f>[1]!SIM_rand(-F846)</f>
        <v>0.5671409964561462</v>
      </c>
      <c r="G847" s="11">
        <f>[2]!RV_SIM(TS1_Base,-F847)</f>
        <v>30.31301767774369</v>
      </c>
      <c r="H847" s="11">
        <f t="shared" si="25"/>
        <v>30</v>
      </c>
    </row>
    <row r="848" spans="5:8" ht="12.75">
      <c r="E848">
        <f t="shared" si="24"/>
        <v>833</v>
      </c>
      <c r="F848" s="10">
        <f>[1]!SIM_rand(-F847)</f>
        <v>0.8560190796852112</v>
      </c>
      <c r="G848" s="11">
        <f>[2]!RV_SIM(TS1_Base,-F848)</f>
        <v>16.058898297258665</v>
      </c>
      <c r="H848" s="11">
        <f t="shared" si="25"/>
        <v>16</v>
      </c>
    </row>
    <row r="849" spans="5:8" ht="12.75">
      <c r="E849">
        <f aca="true" t="shared" si="26" ref="E849:E912">E848+1</f>
        <v>834</v>
      </c>
      <c r="F849" s="10">
        <f>[1]!SIM_rand(-F848)</f>
        <v>0.03687018156051636</v>
      </c>
      <c r="G849" s="11">
        <f>[2]!RV_SIM(TS1_Base,-F849)</f>
        <v>22.24811889286253</v>
      </c>
      <c r="H849" s="11">
        <f aca="true" t="shared" si="27" ref="H849:H912">MAX(ROUND(G849,0),0)</f>
        <v>22</v>
      </c>
    </row>
    <row r="850" spans="5:8" ht="12.75">
      <c r="E850">
        <f t="shared" si="26"/>
        <v>835</v>
      </c>
      <c r="F850" s="10">
        <f>[1]!SIM_rand(-F849)</f>
        <v>0.2910306453704834</v>
      </c>
      <c r="G850" s="11">
        <f>[2]!RV_SIM(TS1_Base,-F850)</f>
        <v>26.33419901016731</v>
      </c>
      <c r="H850" s="11">
        <f t="shared" si="27"/>
        <v>26</v>
      </c>
    </row>
    <row r="851" spans="5:8" ht="12.75">
      <c r="E851">
        <f t="shared" si="26"/>
        <v>836</v>
      </c>
      <c r="F851" s="10">
        <f>[1]!SIM_rand(-F850)</f>
        <v>0.6052036881446838</v>
      </c>
      <c r="G851" s="11">
        <f>[2]!RV_SIM(TS1_Base,-F851)</f>
        <v>31.626992163847056</v>
      </c>
      <c r="H851" s="11">
        <f t="shared" si="27"/>
        <v>32</v>
      </c>
    </row>
    <row r="852" spans="5:8" ht="12.75">
      <c r="E852">
        <f t="shared" si="26"/>
        <v>837</v>
      </c>
      <c r="F852" s="10">
        <f>[1]!SIM_rand(-F851)</f>
        <v>0.9074804186820984</v>
      </c>
      <c r="G852" s="11">
        <f>[2]!RV_SIM(TS1_Base,-F852)</f>
        <v>13.466889808986519</v>
      </c>
      <c r="H852" s="11">
        <f t="shared" si="27"/>
        <v>13</v>
      </c>
    </row>
    <row r="853" spans="5:8" ht="12.75">
      <c r="E853">
        <f t="shared" si="26"/>
        <v>838</v>
      </c>
      <c r="F853" s="10">
        <f>[1]!SIM_rand(-F852)</f>
        <v>0.010537922382354736</v>
      </c>
      <c r="G853" s="11">
        <f>[2]!RV_SIM(TS1_Base,-F853)</f>
        <v>31.659431369281887</v>
      </c>
      <c r="H853" s="11">
        <f t="shared" si="27"/>
        <v>32</v>
      </c>
    </row>
    <row r="854" spans="5:8" ht="12.75">
      <c r="E854">
        <f t="shared" si="26"/>
        <v>839</v>
      </c>
      <c r="F854" s="10">
        <f>[1]!SIM_rand(-F853)</f>
        <v>0.9085511565208435</v>
      </c>
      <c r="G854" s="11">
        <f>[2]!RV_SIM(TS1_Base,-F854)</f>
        <v>19.39408434612792</v>
      </c>
      <c r="H854" s="11">
        <f t="shared" si="27"/>
        <v>19</v>
      </c>
    </row>
    <row r="855" spans="5:8" ht="12.75">
      <c r="E855">
        <f t="shared" si="26"/>
        <v>840</v>
      </c>
      <c r="F855" s="10">
        <f>[1]!SIM_rand(-F854)</f>
        <v>0.13110500574111938</v>
      </c>
      <c r="G855" s="11">
        <f>[2]!RV_SIM(TS1_Base,-F855)</f>
        <v>26.180379124090305</v>
      </c>
      <c r="H855" s="11">
        <f t="shared" si="27"/>
        <v>26</v>
      </c>
    </row>
    <row r="856" spans="5:8" ht="12.75">
      <c r="E856">
        <f t="shared" si="26"/>
        <v>841</v>
      </c>
      <c r="F856" s="10">
        <f>[1]!SIM_rand(-F855)</f>
        <v>0.5933130383491516</v>
      </c>
      <c r="G856" s="11">
        <f>[2]!RV_SIM(TS1_Base,-F856)</f>
        <v>28.33471388442832</v>
      </c>
      <c r="H856" s="11">
        <f t="shared" si="27"/>
        <v>28</v>
      </c>
    </row>
    <row r="857" spans="5:8" ht="12.75">
      <c r="E857">
        <f t="shared" si="26"/>
        <v>842</v>
      </c>
      <c r="F857" s="10">
        <f>[1]!SIM_rand(-F856)</f>
        <v>0.7475957274436951</v>
      </c>
      <c r="G857" s="11">
        <f>[2]!RV_SIM(TS1_Base,-F857)</f>
        <v>29.709184024093375</v>
      </c>
      <c r="H857" s="11">
        <f t="shared" si="27"/>
        <v>30</v>
      </c>
    </row>
    <row r="858" spans="5:8" ht="12.75">
      <c r="E858">
        <f t="shared" si="26"/>
        <v>843</v>
      </c>
      <c r="F858" s="10">
        <f>[1]!SIM_rand(-F857)</f>
        <v>0.8268619179725647</v>
      </c>
      <c r="G858" s="11">
        <f>[2]!RV_SIM(TS1_Base,-F858)</f>
        <v>18.22536830079596</v>
      </c>
      <c r="H858" s="11">
        <f t="shared" si="27"/>
        <v>18</v>
      </c>
    </row>
    <row r="859" spans="5:8" ht="12.75">
      <c r="E859">
        <f t="shared" si="26"/>
        <v>844</v>
      </c>
      <c r="F859" s="10">
        <f>[1]!SIM_rand(-F858)</f>
        <v>0.08772057294845581</v>
      </c>
      <c r="G859" s="11">
        <f>[2]!RV_SIM(TS1_Base,-F859)</f>
        <v>24.076051650499647</v>
      </c>
      <c r="H859" s="11">
        <f t="shared" si="27"/>
        <v>24</v>
      </c>
    </row>
    <row r="860" spans="5:8" ht="12.75">
      <c r="E860">
        <f t="shared" si="26"/>
        <v>845</v>
      </c>
      <c r="F860" s="10">
        <f>[1]!SIM_rand(-F859)</f>
        <v>0.4266970157623291</v>
      </c>
      <c r="G860" s="11">
        <f>[2]!RV_SIM(TS1_Base,-F860)</f>
        <v>33.99919542130768</v>
      </c>
      <c r="H860" s="11">
        <f t="shared" si="27"/>
        <v>34</v>
      </c>
    </row>
    <row r="861" spans="5:8" ht="12.75">
      <c r="E861">
        <f t="shared" si="26"/>
        <v>846</v>
      </c>
      <c r="F861" s="10">
        <f>[1]!SIM_rand(-F860)</f>
        <v>0.9640570282936096</v>
      </c>
      <c r="G861" s="11">
        <f>[2]!RV_SIM(TS1_Base,-F861)</f>
        <v>22.554221160666142</v>
      </c>
      <c r="H861" s="11">
        <f t="shared" si="27"/>
        <v>23</v>
      </c>
    </row>
    <row r="862" spans="5:8" ht="12.75">
      <c r="E862">
        <f t="shared" si="26"/>
        <v>847</v>
      </c>
      <c r="F862" s="10">
        <f>[1]!SIM_rand(-F861)</f>
        <v>0.31236571073532104</v>
      </c>
      <c r="G862" s="11">
        <f>[2]!RV_SIM(TS1_Base,-F862)</f>
        <v>36.58837653011488</v>
      </c>
      <c r="H862" s="11">
        <f t="shared" si="27"/>
        <v>37</v>
      </c>
    </row>
    <row r="863" spans="5:8" ht="12.75">
      <c r="E863">
        <f t="shared" si="26"/>
        <v>848</v>
      </c>
      <c r="F863" s="10">
        <f>[1]!SIM_rand(-F862)</f>
        <v>0.989766538143158</v>
      </c>
      <c r="G863" s="11">
        <f>[2]!RV_SIM(TS1_Base,-F863)</f>
        <v>18.32908912670739</v>
      </c>
      <c r="H863" s="11">
        <f t="shared" si="27"/>
        <v>18</v>
      </c>
    </row>
    <row r="864" spans="5:8" ht="12.75">
      <c r="E864">
        <f t="shared" si="26"/>
        <v>849</v>
      </c>
      <c r="F864" s="10">
        <f>[1]!SIM_rand(-F863)</f>
        <v>0.09107214212417603</v>
      </c>
      <c r="G864" s="11">
        <f>[2]!RV_SIM(TS1_Base,-F864)</f>
        <v>25.460478283680388</v>
      </c>
      <c r="H864" s="11">
        <f t="shared" si="27"/>
        <v>25</v>
      </c>
    </row>
    <row r="865" spans="5:8" ht="12.75">
      <c r="E865">
        <f t="shared" si="26"/>
        <v>850</v>
      </c>
      <c r="F865" s="10">
        <f>[1]!SIM_rand(-F864)</f>
        <v>0.536689043045044</v>
      </c>
      <c r="G865" s="11">
        <f>[2]!RV_SIM(TS1_Base,-F865)</f>
        <v>32.66760481723239</v>
      </c>
      <c r="H865" s="11">
        <f t="shared" si="27"/>
        <v>33</v>
      </c>
    </row>
    <row r="866" spans="5:8" ht="12.75">
      <c r="E866">
        <f t="shared" si="26"/>
        <v>851</v>
      </c>
      <c r="F866" s="10">
        <f>[1]!SIM_rand(-F865)</f>
        <v>0.9374262094497681</v>
      </c>
      <c r="G866" s="11">
        <f>[2]!RV_SIM(TS1_Base,-F866)</f>
        <v>26.72556175660927</v>
      </c>
      <c r="H866" s="11">
        <f t="shared" si="27"/>
        <v>27</v>
      </c>
    </row>
    <row r="867" spans="5:8" ht="12.75">
      <c r="E867">
        <f t="shared" si="26"/>
        <v>852</v>
      </c>
      <c r="F867" s="10">
        <f>[1]!SIM_rand(-F866)</f>
        <v>0.6349949836730957</v>
      </c>
      <c r="G867" s="11">
        <f>[2]!RV_SIM(TS1_Base,-F867)</f>
        <v>21.10428785489146</v>
      </c>
      <c r="H867" s="11">
        <f t="shared" si="27"/>
        <v>21</v>
      </c>
    </row>
    <row r="868" spans="5:8" ht="12.75">
      <c r="E868">
        <f t="shared" si="26"/>
        <v>853</v>
      </c>
      <c r="F868" s="10">
        <f>[1]!SIM_rand(-F867)</f>
        <v>0.2179478406906128</v>
      </c>
      <c r="G868" s="11">
        <f>[2]!RV_SIM(TS1_Base,-F868)</f>
        <v>26.358937373293227</v>
      </c>
      <c r="H868" s="11">
        <f t="shared" si="27"/>
        <v>26</v>
      </c>
    </row>
    <row r="869" spans="5:8" ht="12.75">
      <c r="E869">
        <f t="shared" si="26"/>
        <v>854</v>
      </c>
      <c r="F869" s="10">
        <f>[1]!SIM_rand(-F868)</f>
        <v>0.6071072220802307</v>
      </c>
      <c r="G869" s="11">
        <f>[2]!RV_SIM(TS1_Base,-F869)</f>
        <v>29.0059384638703</v>
      </c>
      <c r="H869" s="11">
        <f t="shared" si="27"/>
        <v>29</v>
      </c>
    </row>
    <row r="870" spans="5:8" ht="12.75">
      <c r="E870">
        <f t="shared" si="26"/>
        <v>855</v>
      </c>
      <c r="F870" s="10">
        <f>[1]!SIM_rand(-F869)</f>
        <v>0.7884885668754578</v>
      </c>
      <c r="G870" s="11">
        <f>[2]!RV_SIM(TS1_Base,-F870)</f>
        <v>27.72840231525421</v>
      </c>
      <c r="H870" s="11">
        <f t="shared" si="27"/>
        <v>28</v>
      </c>
    </row>
    <row r="871" spans="5:8" ht="12.75">
      <c r="E871">
        <f t="shared" si="26"/>
        <v>856</v>
      </c>
      <c r="F871" s="10">
        <f>[1]!SIM_rand(-F870)</f>
        <v>0.7073572278022766</v>
      </c>
      <c r="G871" s="11">
        <f>[2]!RV_SIM(TS1_Base,-F871)</f>
        <v>27.432775285798733</v>
      </c>
      <c r="H871" s="11">
        <f t="shared" si="27"/>
        <v>27</v>
      </c>
    </row>
    <row r="872" spans="5:8" ht="12.75">
      <c r="E872">
        <f t="shared" si="26"/>
        <v>857</v>
      </c>
      <c r="F872" s="10">
        <f>[1]!SIM_rand(-F871)</f>
        <v>0.6867131590843201</v>
      </c>
      <c r="G872" s="11">
        <f>[2]!RV_SIM(TS1_Base,-F872)</f>
        <v>20.14470859755583</v>
      </c>
      <c r="H872" s="11">
        <f t="shared" si="27"/>
        <v>20</v>
      </c>
    </row>
    <row r="873" spans="5:8" ht="12.75">
      <c r="E873">
        <f t="shared" si="26"/>
        <v>858</v>
      </c>
      <c r="F873" s="10">
        <f>[1]!SIM_rand(-F872)</f>
        <v>0.1657596230506897</v>
      </c>
      <c r="G873" s="11">
        <f>[2]!RV_SIM(TS1_Base,-F873)</f>
        <v>28.33744464177167</v>
      </c>
      <c r="H873" s="11">
        <f t="shared" si="27"/>
        <v>28</v>
      </c>
    </row>
    <row r="874" spans="5:8" ht="12.75">
      <c r="E874">
        <f t="shared" si="26"/>
        <v>859</v>
      </c>
      <c r="F874" s="10">
        <f>[1]!SIM_rand(-F873)</f>
        <v>0.7477701306343079</v>
      </c>
      <c r="G874" s="11">
        <f>[2]!RV_SIM(TS1_Base,-F874)</f>
        <v>25.923743937423424</v>
      </c>
      <c r="H874" s="11">
        <f t="shared" si="27"/>
        <v>26</v>
      </c>
    </row>
    <row r="875" spans="5:8" ht="12.75">
      <c r="E875">
        <f t="shared" si="26"/>
        <v>860</v>
      </c>
      <c r="F875" s="10">
        <f>[1]!SIM_rand(-F874)</f>
        <v>0.5732869505882263</v>
      </c>
      <c r="G875" s="11">
        <f>[2]!RV_SIM(TS1_Base,-F875)</f>
        <v>24.781864351178278</v>
      </c>
      <c r="H875" s="11">
        <f t="shared" si="27"/>
        <v>25</v>
      </c>
    </row>
    <row r="876" spans="5:8" ht="12.75">
      <c r="E876">
        <f t="shared" si="26"/>
        <v>861</v>
      </c>
      <c r="F876" s="10">
        <f>[1]!SIM_rand(-F875)</f>
        <v>0.48260074853897095</v>
      </c>
      <c r="G876" s="11">
        <f>[2]!RV_SIM(TS1_Base,-F876)</f>
        <v>28.07628394398075</v>
      </c>
      <c r="H876" s="11">
        <f t="shared" si="27"/>
        <v>28</v>
      </c>
    </row>
    <row r="877" spans="5:8" ht="12.75">
      <c r="E877">
        <f t="shared" si="26"/>
        <v>862</v>
      </c>
      <c r="F877" s="10">
        <f>[1]!SIM_rand(-F876)</f>
        <v>0.7308074831962585</v>
      </c>
      <c r="G877" s="11">
        <f>[2]!RV_SIM(TS1_Base,-F877)</f>
        <v>22.80865661009213</v>
      </c>
      <c r="H877" s="11">
        <f t="shared" si="27"/>
        <v>23</v>
      </c>
    </row>
    <row r="878" spans="5:8" ht="12.75">
      <c r="E878">
        <f t="shared" si="26"/>
        <v>863</v>
      </c>
      <c r="F878" s="10">
        <f>[1]!SIM_rand(-F877)</f>
        <v>0.33059579133987427</v>
      </c>
      <c r="G878" s="11">
        <f>[2]!RV_SIM(TS1_Base,-F878)</f>
        <v>21.130542059831285</v>
      </c>
      <c r="H878" s="11">
        <f t="shared" si="27"/>
        <v>21</v>
      </c>
    </row>
    <row r="879" spans="5:8" ht="12.75">
      <c r="E879">
        <f t="shared" si="26"/>
        <v>864</v>
      </c>
      <c r="F879" s="10">
        <f>[1]!SIM_rand(-F878)</f>
        <v>0.21949738264083862</v>
      </c>
      <c r="G879" s="11">
        <f>[2]!RV_SIM(TS1_Base,-F879)</f>
        <v>30.79674082478958</v>
      </c>
      <c r="H879" s="11">
        <f t="shared" si="27"/>
        <v>31</v>
      </c>
    </row>
    <row r="880" spans="5:8" ht="12.75">
      <c r="E880">
        <f t="shared" si="26"/>
        <v>865</v>
      </c>
      <c r="F880" s="10">
        <f>[1]!SIM_rand(-F879)</f>
        <v>0.8768427968025208</v>
      </c>
      <c r="G880" s="11">
        <f>[2]!RV_SIM(TS1_Base,-F880)</f>
        <v>23.264945253692616</v>
      </c>
      <c r="H880" s="11">
        <f t="shared" si="27"/>
        <v>23</v>
      </c>
    </row>
    <row r="881" spans="5:8" ht="12.75">
      <c r="E881">
        <f t="shared" si="26"/>
        <v>866</v>
      </c>
      <c r="F881" s="10">
        <f>[1]!SIM_rand(-F880)</f>
        <v>0.36429160833358765</v>
      </c>
      <c r="G881" s="11">
        <f>[2]!RV_SIM(TS1_Base,-F881)</f>
        <v>24.200906473390738</v>
      </c>
      <c r="H881" s="11">
        <f t="shared" si="27"/>
        <v>24</v>
      </c>
    </row>
    <row r="882" spans="5:8" ht="12.75">
      <c r="E882">
        <f t="shared" si="26"/>
        <v>867</v>
      </c>
      <c r="F882" s="10">
        <f>[1]!SIM_rand(-F881)</f>
        <v>0.43651193380355835</v>
      </c>
      <c r="G882" s="11">
        <f>[2]!RV_SIM(TS1_Base,-F882)</f>
        <v>21.444991926855675</v>
      </c>
      <c r="H882" s="11">
        <f t="shared" si="27"/>
        <v>21</v>
      </c>
    </row>
    <row r="883" spans="5:8" ht="12.75">
      <c r="E883">
        <f t="shared" si="26"/>
        <v>868</v>
      </c>
      <c r="F883" s="10">
        <f>[1]!SIM_rand(-F882)</f>
        <v>0.23854154348373413</v>
      </c>
      <c r="G883" s="11">
        <f>[2]!RV_SIM(TS1_Base,-F883)</f>
        <v>29.09874893551699</v>
      </c>
      <c r="H883" s="11">
        <f t="shared" si="27"/>
        <v>29</v>
      </c>
    </row>
    <row r="884" spans="5:8" ht="12.75">
      <c r="E884">
        <f t="shared" si="26"/>
        <v>869</v>
      </c>
      <c r="F884" s="10">
        <f>[1]!SIM_rand(-F883)</f>
        <v>0.7938206791877747</v>
      </c>
      <c r="G884" s="11">
        <f>[2]!RV_SIM(TS1_Base,-F884)</f>
        <v>20.36252024781093</v>
      </c>
      <c r="H884" s="11">
        <f t="shared" si="27"/>
        <v>20</v>
      </c>
    </row>
    <row r="885" spans="5:8" ht="12.75">
      <c r="E885">
        <f t="shared" si="26"/>
        <v>870</v>
      </c>
      <c r="F885" s="10">
        <f>[1]!SIM_rand(-F884)</f>
        <v>0.17683452367782593</v>
      </c>
      <c r="G885" s="11">
        <f>[2]!RV_SIM(TS1_Base,-F885)</f>
        <v>19.274931467839068</v>
      </c>
      <c r="H885" s="11">
        <f t="shared" si="27"/>
        <v>19</v>
      </c>
    </row>
    <row r="886" spans="5:8" ht="12.75">
      <c r="E886">
        <f t="shared" si="26"/>
        <v>871</v>
      </c>
      <c r="F886" s="10">
        <f>[1]!SIM_rand(-F885)</f>
        <v>0.1261017918586731</v>
      </c>
      <c r="G886" s="11">
        <f>[2]!RV_SIM(TS1_Base,-F886)</f>
        <v>33.5878524679285</v>
      </c>
      <c r="H886" s="11">
        <f t="shared" si="27"/>
        <v>34</v>
      </c>
    </row>
    <row r="887" spans="5:8" ht="12.75">
      <c r="E887">
        <f t="shared" si="26"/>
        <v>872</v>
      </c>
      <c r="F887" s="10">
        <f>[1]!SIM_rand(-F886)</f>
        <v>0.9570625424385071</v>
      </c>
      <c r="G887" s="11">
        <f>[2]!RV_SIM(TS1_Base,-F887)</f>
        <v>28.297526587062457</v>
      </c>
      <c r="H887" s="11">
        <f t="shared" si="27"/>
        <v>28</v>
      </c>
    </row>
    <row r="888" spans="5:8" ht="12.75">
      <c r="E888">
        <f t="shared" si="26"/>
        <v>873</v>
      </c>
      <c r="F888" s="10">
        <f>[1]!SIM_rand(-F887)</f>
        <v>0.7452144026756287</v>
      </c>
      <c r="G888" s="11">
        <f>[2]!RV_SIM(TS1_Base,-F888)</f>
        <v>25.84884794319291</v>
      </c>
      <c r="H888" s="11">
        <f t="shared" si="27"/>
        <v>26</v>
      </c>
    </row>
    <row r="889" spans="5:8" ht="12.75">
      <c r="E889">
        <f t="shared" si="26"/>
        <v>874</v>
      </c>
      <c r="F889" s="10">
        <f>[1]!SIM_rand(-F888)</f>
        <v>0.5674043297767639</v>
      </c>
      <c r="G889" s="11">
        <f>[2]!RV_SIM(TS1_Base,-F889)</f>
        <v>27.143071849901137</v>
      </c>
      <c r="H889" s="11">
        <f t="shared" si="27"/>
        <v>27</v>
      </c>
    </row>
    <row r="890" spans="5:8" ht="12.75">
      <c r="E890">
        <f t="shared" si="26"/>
        <v>875</v>
      </c>
      <c r="F890" s="10">
        <f>[1]!SIM_rand(-F889)</f>
        <v>0.6658980250358582</v>
      </c>
      <c r="G890" s="11">
        <f>[2]!RV_SIM(TS1_Base,-F890)</f>
        <v>22.381254473991522</v>
      </c>
      <c r="H890" s="11">
        <f t="shared" si="27"/>
        <v>22</v>
      </c>
    </row>
    <row r="891" spans="5:8" ht="12.75">
      <c r="E891">
        <f t="shared" si="26"/>
        <v>876</v>
      </c>
      <c r="F891" s="10">
        <f>[1]!SIM_rand(-F890)</f>
        <v>0.30022650957107544</v>
      </c>
      <c r="G891" s="11">
        <f>[2]!RV_SIM(TS1_Base,-F891)</f>
        <v>28.40870985642885</v>
      </c>
      <c r="H891" s="11">
        <f t="shared" si="27"/>
        <v>28</v>
      </c>
    </row>
    <row r="892" spans="5:8" ht="12.75">
      <c r="E892">
        <f t="shared" si="26"/>
        <v>877</v>
      </c>
      <c r="F892" s="10">
        <f>[1]!SIM_rand(-F891)</f>
        <v>0.7522990107536316</v>
      </c>
      <c r="G892" s="11">
        <f>[2]!RV_SIM(TS1_Base,-F892)</f>
        <v>35.770377129552074</v>
      </c>
      <c r="H892" s="11">
        <f t="shared" si="27"/>
        <v>36</v>
      </c>
    </row>
    <row r="893" spans="5:8" ht="12.75">
      <c r="E893">
        <f t="shared" si="26"/>
        <v>878</v>
      </c>
      <c r="F893" s="10">
        <f>[1]!SIM_rand(-F892)</f>
        <v>0.9843829274177551</v>
      </c>
      <c r="G893" s="11">
        <f>[2]!RV_SIM(TS1_Base,-F893)</f>
        <v>30.187852831750902</v>
      </c>
      <c r="H893" s="11">
        <f t="shared" si="27"/>
        <v>30</v>
      </c>
    </row>
    <row r="894" spans="5:8" ht="12.75">
      <c r="E894">
        <f t="shared" si="26"/>
        <v>879</v>
      </c>
      <c r="F894" s="10">
        <f>[1]!SIM_rand(-F893)</f>
        <v>0.8502649664878845</v>
      </c>
      <c r="G894" s="11">
        <f>[2]!RV_SIM(TS1_Base,-F894)</f>
        <v>20.63290786481309</v>
      </c>
      <c r="H894" s="11">
        <f t="shared" si="27"/>
        <v>21</v>
      </c>
    </row>
    <row r="895" spans="5:8" ht="12.75">
      <c r="E895">
        <f t="shared" si="26"/>
        <v>880</v>
      </c>
      <c r="F895" s="10">
        <f>[1]!SIM_rand(-F894)</f>
        <v>0.19121748208999634</v>
      </c>
      <c r="G895" s="11">
        <f>[2]!RV_SIM(TS1_Base,-F895)</f>
        <v>21.610483739726046</v>
      </c>
      <c r="H895" s="11">
        <f t="shared" si="27"/>
        <v>22</v>
      </c>
    </row>
    <row r="896" spans="5:8" ht="12.75">
      <c r="E896">
        <f t="shared" si="26"/>
        <v>881</v>
      </c>
      <c r="F896" s="10">
        <f>[1]!SIM_rand(-F895)</f>
        <v>0.24891644716262817</v>
      </c>
      <c r="G896" s="11">
        <f>[2]!RV_SIM(TS1_Base,-F896)</f>
        <v>32.705953888316586</v>
      </c>
      <c r="H896" s="11">
        <f t="shared" si="27"/>
        <v>33</v>
      </c>
    </row>
    <row r="897" spans="5:8" ht="12.75">
      <c r="E897">
        <f t="shared" si="26"/>
        <v>882</v>
      </c>
      <c r="F897" s="10">
        <f>[1]!SIM_rand(-F896)</f>
        <v>0.9383648037910461</v>
      </c>
      <c r="G897" s="11">
        <f>[2]!RV_SIM(TS1_Base,-F897)</f>
        <v>24.195337130743802</v>
      </c>
      <c r="H897" s="11">
        <f t="shared" si="27"/>
        <v>24</v>
      </c>
    </row>
    <row r="898" spans="5:8" ht="12.75">
      <c r="E898">
        <f t="shared" si="26"/>
        <v>883</v>
      </c>
      <c r="F898" s="10">
        <f>[1]!SIM_rand(-F897)</f>
        <v>0.4360732436180115</v>
      </c>
      <c r="G898" s="11">
        <f>[2]!RV_SIM(TS1_Base,-F898)</f>
        <v>24.595192081263125</v>
      </c>
      <c r="H898" s="11">
        <f t="shared" si="27"/>
        <v>25</v>
      </c>
    </row>
    <row r="899" spans="5:8" ht="12.75">
      <c r="E899">
        <f t="shared" si="26"/>
        <v>884</v>
      </c>
      <c r="F899" s="10">
        <f>[1]!SIM_rand(-F898)</f>
        <v>0.4677361845970154</v>
      </c>
      <c r="G899" s="11">
        <f>[2]!RV_SIM(TS1_Base,-F899)</f>
        <v>22.081509313334145</v>
      </c>
      <c r="H899" s="11">
        <f t="shared" si="27"/>
        <v>22</v>
      </c>
    </row>
    <row r="900" spans="5:8" ht="12.75">
      <c r="E900">
        <f t="shared" si="26"/>
        <v>885</v>
      </c>
      <c r="F900" s="10">
        <f>[1]!SIM_rand(-F899)</f>
        <v>0.27971166372299194</v>
      </c>
      <c r="G900" s="11">
        <f>[2]!RV_SIM(TS1_Base,-F900)</f>
        <v>23.68324441404143</v>
      </c>
      <c r="H900" s="11">
        <f t="shared" si="27"/>
        <v>24</v>
      </c>
    </row>
    <row r="901" spans="5:8" ht="12.75">
      <c r="E901">
        <f t="shared" si="26"/>
        <v>886</v>
      </c>
      <c r="F901" s="10">
        <f>[1]!SIM_rand(-F900)</f>
        <v>0.39614003896713257</v>
      </c>
      <c r="G901" s="11">
        <f>[2]!RV_SIM(TS1_Base,-F901)</f>
        <v>28.65945112619931</v>
      </c>
      <c r="H901" s="11">
        <f t="shared" si="27"/>
        <v>29</v>
      </c>
    </row>
    <row r="902" spans="5:8" ht="12.75">
      <c r="E902">
        <f t="shared" si="26"/>
        <v>887</v>
      </c>
      <c r="F902" s="10">
        <f>[1]!SIM_rand(-F901)</f>
        <v>0.7678822875022888</v>
      </c>
      <c r="G902" s="11">
        <f>[2]!RV_SIM(TS1_Base,-F902)</f>
        <v>23.919305051711426</v>
      </c>
      <c r="H902" s="11">
        <f t="shared" si="27"/>
        <v>24</v>
      </c>
    </row>
    <row r="903" spans="5:8" ht="12.75">
      <c r="E903">
        <f t="shared" si="26"/>
        <v>888</v>
      </c>
      <c r="F903" s="10">
        <f>[1]!SIM_rand(-F902)</f>
        <v>0.41443973779678345</v>
      </c>
      <c r="G903" s="11">
        <f>[2]!RV_SIM(TS1_Base,-F903)</f>
        <v>16.57651767875195</v>
      </c>
      <c r="H903" s="11">
        <f t="shared" si="27"/>
        <v>17</v>
      </c>
    </row>
    <row r="904" spans="5:8" ht="12.75">
      <c r="E904">
        <f t="shared" si="26"/>
        <v>889</v>
      </c>
      <c r="F904" s="10">
        <f>[1]!SIM_rand(-F903)</f>
        <v>0.046023547649383545</v>
      </c>
      <c r="G904" s="11">
        <f>[2]!RV_SIM(TS1_Base,-F904)</f>
        <v>22.667363575436593</v>
      </c>
      <c r="H904" s="11">
        <f t="shared" si="27"/>
        <v>23</v>
      </c>
    </row>
    <row r="905" spans="5:8" ht="12.75">
      <c r="E905">
        <f t="shared" si="26"/>
        <v>890</v>
      </c>
      <c r="F905" s="10">
        <f>[1]!SIM_rand(-F904)</f>
        <v>0.3204190731048584</v>
      </c>
      <c r="G905" s="11">
        <f>[2]!RV_SIM(TS1_Base,-F905)</f>
        <v>26.479845837170522</v>
      </c>
      <c r="H905" s="11">
        <f t="shared" si="27"/>
        <v>26</v>
      </c>
    </row>
    <row r="906" spans="5:8" ht="12.75">
      <c r="E906">
        <f t="shared" si="26"/>
        <v>891</v>
      </c>
      <c r="F906" s="10">
        <f>[1]!SIM_rand(-F905)</f>
        <v>0.6163731217384338</v>
      </c>
      <c r="G906" s="11">
        <f>[2]!RV_SIM(TS1_Base,-F906)</f>
        <v>22.541590523606004</v>
      </c>
      <c r="H906" s="11">
        <f t="shared" si="27"/>
        <v>23</v>
      </c>
    </row>
    <row r="907" spans="5:8" ht="12.75">
      <c r="E907">
        <f t="shared" si="26"/>
        <v>892</v>
      </c>
      <c r="F907" s="10">
        <f>[1]!SIM_rand(-F906)</f>
        <v>0.3114721179008484</v>
      </c>
      <c r="G907" s="11">
        <f>[2]!RV_SIM(TS1_Base,-F907)</f>
        <v>21.76475378115901</v>
      </c>
      <c r="H907" s="11">
        <f t="shared" si="27"/>
        <v>22</v>
      </c>
    </row>
    <row r="908" spans="5:8" ht="12.75">
      <c r="E908">
        <f t="shared" si="26"/>
        <v>893</v>
      </c>
      <c r="F908" s="10">
        <f>[1]!SIM_rand(-F907)</f>
        <v>0.2587999701499939</v>
      </c>
      <c r="G908" s="11">
        <f>[2]!RV_SIM(TS1_Base,-F908)</f>
        <v>21.97495965235601</v>
      </c>
      <c r="H908" s="11">
        <f t="shared" si="27"/>
        <v>22</v>
      </c>
    </row>
    <row r="909" spans="5:8" ht="12.75">
      <c r="E909">
        <f t="shared" si="26"/>
        <v>894</v>
      </c>
      <c r="F909" s="10">
        <f>[1]!SIM_rand(-F908)</f>
        <v>0.27258676290512085</v>
      </c>
      <c r="G909" s="11">
        <f>[2]!RV_SIM(TS1_Base,-F909)</f>
        <v>11.439300221199403</v>
      </c>
      <c r="H909" s="11">
        <f t="shared" si="27"/>
        <v>11</v>
      </c>
    </row>
    <row r="910" spans="5:8" ht="12.75">
      <c r="E910">
        <f t="shared" si="26"/>
        <v>895</v>
      </c>
      <c r="F910" s="10">
        <f>[1]!SIM_rand(-F909)</f>
        <v>0.003342568874359131</v>
      </c>
      <c r="G910" s="11">
        <f>[2]!RV_SIM(TS1_Base,-F910)</f>
        <v>27.39477171176236</v>
      </c>
      <c r="H910" s="11">
        <f t="shared" si="27"/>
        <v>27</v>
      </c>
    </row>
    <row r="911" spans="5:8" ht="12.75">
      <c r="E911">
        <f t="shared" si="26"/>
        <v>896</v>
      </c>
      <c r="F911" s="10">
        <f>[1]!SIM_rand(-F910)</f>
        <v>0.6840144395828247</v>
      </c>
      <c r="G911" s="11">
        <f>[2]!RV_SIM(TS1_Base,-F911)</f>
        <v>28.935534969579688</v>
      </c>
      <c r="H911" s="11">
        <f t="shared" si="27"/>
        <v>29</v>
      </c>
    </row>
    <row r="912" spans="5:8" ht="12.75">
      <c r="E912">
        <f t="shared" si="26"/>
        <v>897</v>
      </c>
      <c r="F912" s="10">
        <f>[1]!SIM_rand(-F911)</f>
        <v>0.7843904495239258</v>
      </c>
      <c r="G912" s="11">
        <f>[2]!RV_SIM(TS1_Base,-F912)</f>
        <v>18.656692469839783</v>
      </c>
      <c r="H912" s="11">
        <f t="shared" si="27"/>
        <v>19</v>
      </c>
    </row>
    <row r="913" spans="5:8" ht="12.75">
      <c r="E913">
        <f aca="true" t="shared" si="28" ref="E913:E976">E912+1</f>
        <v>898</v>
      </c>
      <c r="F913" s="10">
        <f>[1]!SIM_rand(-F912)</f>
        <v>0.10228097438812256</v>
      </c>
      <c r="G913" s="11">
        <f>[2]!RV_SIM(TS1_Base,-F913)</f>
        <v>22.17068582745242</v>
      </c>
      <c r="H913" s="11">
        <f aca="true" t="shared" si="29" ref="H913:H976">MAX(ROUND(G913,0),0)</f>
        <v>22</v>
      </c>
    </row>
    <row r="914" spans="5:8" ht="12.75">
      <c r="E914">
        <f t="shared" si="28"/>
        <v>899</v>
      </c>
      <c r="F914" s="10">
        <f>[1]!SIM_rand(-F913)</f>
        <v>0.28574347496032715</v>
      </c>
      <c r="G914" s="11">
        <f>[2]!RV_SIM(TS1_Base,-F914)</f>
        <v>25.739658815497556</v>
      </c>
      <c r="H914" s="11">
        <f t="shared" si="29"/>
        <v>26</v>
      </c>
    </row>
    <row r="915" spans="5:8" ht="12.75">
      <c r="E915">
        <f t="shared" si="28"/>
        <v>900</v>
      </c>
      <c r="F915" s="10">
        <f>[1]!SIM_rand(-F914)</f>
        <v>0.5588017106056213</v>
      </c>
      <c r="G915" s="11">
        <f>[2]!RV_SIM(TS1_Base,-F915)</f>
        <v>22.101543360874338</v>
      </c>
      <c r="H915" s="11">
        <f t="shared" si="29"/>
        <v>22</v>
      </c>
    </row>
    <row r="916" spans="5:8" ht="12.75">
      <c r="E916">
        <f t="shared" si="28"/>
        <v>901</v>
      </c>
      <c r="F916" s="10">
        <f>[1]!SIM_rand(-F915)</f>
        <v>0.2810613512992859</v>
      </c>
      <c r="G916" s="11">
        <f>[2]!RV_SIM(TS1_Base,-F916)</f>
        <v>27.062515005944675</v>
      </c>
      <c r="H916" s="11">
        <f t="shared" si="29"/>
        <v>27</v>
      </c>
    </row>
    <row r="917" spans="5:8" ht="12.75">
      <c r="E917">
        <f t="shared" si="28"/>
        <v>902</v>
      </c>
      <c r="F917" s="10">
        <f>[1]!SIM_rand(-F916)</f>
        <v>0.6600145697593689</v>
      </c>
      <c r="G917" s="11">
        <f>[2]!RV_SIM(TS1_Base,-F917)</f>
        <v>26.69987716180593</v>
      </c>
      <c r="H917" s="11">
        <f t="shared" si="29"/>
        <v>27</v>
      </c>
    </row>
    <row r="918" spans="5:8" ht="12.75">
      <c r="E918">
        <f t="shared" si="28"/>
        <v>903</v>
      </c>
      <c r="F918" s="10">
        <f>[1]!SIM_rand(-F917)</f>
        <v>0.6330624222755432</v>
      </c>
      <c r="G918" s="11">
        <f>[2]!RV_SIM(TS1_Base,-F918)</f>
        <v>25.486399063214417</v>
      </c>
      <c r="H918" s="11">
        <f t="shared" si="29"/>
        <v>25</v>
      </c>
    </row>
    <row r="919" spans="5:8" ht="12.75">
      <c r="E919">
        <f t="shared" si="28"/>
        <v>904</v>
      </c>
      <c r="F919" s="10">
        <f>[1]!SIM_rand(-F918)</f>
        <v>0.5387479662895203</v>
      </c>
      <c r="G919" s="11">
        <f>[2]!RV_SIM(TS1_Base,-F919)</f>
        <v>34.57109899831398</v>
      </c>
      <c r="H919" s="11">
        <f t="shared" si="29"/>
        <v>35</v>
      </c>
    </row>
    <row r="920" spans="5:8" ht="12.75">
      <c r="E920">
        <f t="shared" si="28"/>
        <v>905</v>
      </c>
      <c r="F920" s="10">
        <f>[1]!SIM_rand(-F919)</f>
        <v>0.9722040295600891</v>
      </c>
      <c r="G920" s="11">
        <f>[2]!RV_SIM(TS1_Base,-F920)</f>
        <v>23.009764151452263</v>
      </c>
      <c r="H920" s="11">
        <f t="shared" si="29"/>
        <v>23</v>
      </c>
    </row>
    <row r="921" spans="5:8" ht="12.75">
      <c r="E921">
        <f t="shared" si="28"/>
        <v>906</v>
      </c>
      <c r="F921" s="10">
        <f>[1]!SIM_rand(-F920)</f>
        <v>0.34529775381088257</v>
      </c>
      <c r="G921" s="11">
        <f>[2]!RV_SIM(TS1_Base,-F921)</f>
        <v>33.12581052233914</v>
      </c>
      <c r="H921" s="11">
        <f t="shared" si="29"/>
        <v>33</v>
      </c>
    </row>
    <row r="922" spans="5:8" ht="12.75">
      <c r="E922">
        <f t="shared" si="28"/>
        <v>907</v>
      </c>
      <c r="F922" s="10">
        <f>[1]!SIM_rand(-F921)</f>
        <v>0.9479359984397888</v>
      </c>
      <c r="G922" s="11">
        <f>[2]!RV_SIM(TS1_Base,-F922)</f>
        <v>21.61619300550565</v>
      </c>
      <c r="H922" s="11">
        <f t="shared" si="29"/>
        <v>22</v>
      </c>
    </row>
    <row r="923" spans="5:8" ht="12.75">
      <c r="E923">
        <f t="shared" si="28"/>
        <v>908</v>
      </c>
      <c r="F923" s="10">
        <f>[1]!SIM_rand(-F922)</f>
        <v>0.24927860498428345</v>
      </c>
      <c r="G923" s="11">
        <f>[2]!RV_SIM(TS1_Base,-F923)</f>
        <v>22.928023411783304</v>
      </c>
      <c r="H923" s="11">
        <f t="shared" si="29"/>
        <v>23</v>
      </c>
    </row>
    <row r="924" spans="5:8" ht="12.75">
      <c r="E924">
        <f t="shared" si="28"/>
        <v>909</v>
      </c>
      <c r="F924" s="10">
        <f>[1]!SIM_rand(-F923)</f>
        <v>0.33929234743118286</v>
      </c>
      <c r="G924" s="11">
        <f>[2]!RV_SIM(TS1_Base,-F924)</f>
        <v>22.6840613775253</v>
      </c>
      <c r="H924" s="11">
        <f t="shared" si="29"/>
        <v>23</v>
      </c>
    </row>
    <row r="925" spans="5:8" ht="12.75">
      <c r="E925">
        <f t="shared" si="28"/>
        <v>910</v>
      </c>
      <c r="F925" s="10">
        <f>[1]!SIM_rand(-F924)</f>
        <v>0.32161492109298706</v>
      </c>
      <c r="G925" s="11">
        <f>[2]!RV_SIM(TS1_Base,-F925)</f>
        <v>14.432517844632823</v>
      </c>
      <c r="H925" s="11">
        <f t="shared" si="29"/>
        <v>14</v>
      </c>
    </row>
    <row r="926" spans="5:8" ht="12.75">
      <c r="E926">
        <f t="shared" si="28"/>
        <v>911</v>
      </c>
      <c r="F926" s="10">
        <f>[1]!SIM_rand(-F925)</f>
        <v>0.017279088497161865</v>
      </c>
      <c r="G926" s="11">
        <f>[2]!RV_SIM(TS1_Base,-F926)</f>
        <v>31.191037871269945</v>
      </c>
      <c r="H926" s="11">
        <f t="shared" si="29"/>
        <v>31</v>
      </c>
    </row>
    <row r="927" spans="5:8" ht="12.75">
      <c r="E927">
        <f t="shared" si="28"/>
        <v>912</v>
      </c>
      <c r="F927" s="10">
        <f>[1]!SIM_rand(-F926)</f>
        <v>0.8921803832054138</v>
      </c>
      <c r="G927" s="11">
        <f>[2]!RV_SIM(TS1_Base,-F927)</f>
        <v>29.630354403030893</v>
      </c>
      <c r="H927" s="11">
        <f t="shared" si="29"/>
        <v>30</v>
      </c>
    </row>
    <row r="928" spans="5:8" ht="12.75">
      <c r="E928">
        <f t="shared" si="28"/>
        <v>913</v>
      </c>
      <c r="F928" s="10">
        <f>[1]!SIM_rand(-F927)</f>
        <v>0.8227954506874084</v>
      </c>
      <c r="G928" s="11">
        <f>[2]!RV_SIM(TS1_Base,-F928)</f>
        <v>29.405301979225673</v>
      </c>
      <c r="H928" s="11">
        <f t="shared" si="29"/>
        <v>29</v>
      </c>
    </row>
    <row r="929" spans="5:8" ht="12.75">
      <c r="E929">
        <f t="shared" si="28"/>
        <v>914</v>
      </c>
      <c r="F929" s="10">
        <f>[1]!SIM_rand(-F928)</f>
        <v>0.8108574748039246</v>
      </c>
      <c r="G929" s="11">
        <f>[2]!RV_SIM(TS1_Base,-F929)</f>
        <v>19.41388928185043</v>
      </c>
      <c r="H929" s="11">
        <f t="shared" si="29"/>
        <v>19</v>
      </c>
    </row>
    <row r="930" spans="5:8" ht="12.75">
      <c r="E930">
        <f t="shared" si="28"/>
        <v>915</v>
      </c>
      <c r="F930" s="10">
        <f>[1]!SIM_rand(-F929)</f>
        <v>0.13194972276687622</v>
      </c>
      <c r="G930" s="11">
        <f>[2]!RV_SIM(TS1_Base,-F930)</f>
        <v>18.29660384008359</v>
      </c>
      <c r="H930" s="11">
        <f t="shared" si="29"/>
        <v>18</v>
      </c>
    </row>
    <row r="931" spans="5:8" ht="12.75">
      <c r="E931">
        <f t="shared" si="28"/>
        <v>916</v>
      </c>
      <c r="F931" s="10">
        <f>[1]!SIM_rand(-F930)</f>
        <v>0.09001237154006958</v>
      </c>
      <c r="G931" s="11">
        <f>[2]!RV_SIM(TS1_Base,-F931)</f>
        <v>30.16574538884572</v>
      </c>
      <c r="H931" s="11">
        <f t="shared" si="29"/>
        <v>30</v>
      </c>
    </row>
    <row r="932" spans="5:8" ht="12.75">
      <c r="E932">
        <f t="shared" si="28"/>
        <v>917</v>
      </c>
      <c r="F932" s="10">
        <f>[1]!SIM_rand(-F931)</f>
        <v>0.8492329120635986</v>
      </c>
      <c r="G932" s="11">
        <f>[2]!RV_SIM(TS1_Base,-F932)</f>
        <v>19.563824035447034</v>
      </c>
      <c r="H932" s="11">
        <f t="shared" si="29"/>
        <v>20</v>
      </c>
    </row>
    <row r="933" spans="5:8" ht="12.75">
      <c r="E933">
        <f t="shared" si="28"/>
        <v>918</v>
      </c>
      <c r="F933" s="10">
        <f>[1]!SIM_rand(-F932)</f>
        <v>0.138466477394104</v>
      </c>
      <c r="G933" s="11">
        <f>[2]!RV_SIM(TS1_Base,-F933)</f>
        <v>29.24563107727734</v>
      </c>
      <c r="H933" s="11">
        <f t="shared" si="29"/>
        <v>29</v>
      </c>
    </row>
    <row r="934" spans="5:8" ht="12.75">
      <c r="E934">
        <f t="shared" si="28"/>
        <v>919</v>
      </c>
      <c r="F934" s="10">
        <f>[1]!SIM_rand(-F933)</f>
        <v>0.8020945191383362</v>
      </c>
      <c r="G934" s="11">
        <f>[2]!RV_SIM(TS1_Base,-F934)</f>
        <v>24.74790102118098</v>
      </c>
      <c r="H934" s="11">
        <f t="shared" si="29"/>
        <v>25</v>
      </c>
    </row>
    <row r="935" spans="5:8" ht="12.75">
      <c r="E935">
        <f t="shared" si="28"/>
        <v>920</v>
      </c>
      <c r="F935" s="10">
        <f>[1]!SIM_rand(-F934)</f>
        <v>0.47989386320114136</v>
      </c>
      <c r="G935" s="11">
        <f>[2]!RV_SIM(TS1_Base,-F935)</f>
        <v>31.261066892854704</v>
      </c>
      <c r="H935" s="11">
        <f t="shared" si="29"/>
        <v>31</v>
      </c>
    </row>
    <row r="936" spans="5:8" ht="12.75">
      <c r="E936">
        <f t="shared" si="28"/>
        <v>921</v>
      </c>
      <c r="F936" s="10">
        <f>[1]!SIM_rand(-F935)</f>
        <v>0.8947538733482361</v>
      </c>
      <c r="G936" s="11">
        <f>[2]!RV_SIM(TS1_Base,-F936)</f>
        <v>26.867897976054664</v>
      </c>
      <c r="H936" s="11">
        <f t="shared" si="29"/>
        <v>27</v>
      </c>
    </row>
    <row r="937" spans="5:8" ht="12.75">
      <c r="E937">
        <f t="shared" si="28"/>
        <v>922</v>
      </c>
      <c r="F937" s="10">
        <f>[1]!SIM_rand(-F936)</f>
        <v>0.6456413865089417</v>
      </c>
      <c r="G937" s="11">
        <f>[2]!RV_SIM(TS1_Base,-F937)</f>
        <v>23.081769684626572</v>
      </c>
      <c r="H937" s="11">
        <f t="shared" si="29"/>
        <v>23</v>
      </c>
    </row>
    <row r="938" spans="5:8" ht="12.75">
      <c r="E938">
        <f t="shared" si="28"/>
        <v>923</v>
      </c>
      <c r="F938" s="10">
        <f>[1]!SIM_rand(-F937)</f>
        <v>0.35062044858932495</v>
      </c>
      <c r="G938" s="11">
        <f>[2]!RV_SIM(TS1_Base,-F938)</f>
        <v>21.81697831963567</v>
      </c>
      <c r="H938" s="11">
        <f t="shared" si="29"/>
        <v>22</v>
      </c>
    </row>
    <row r="939" spans="5:8" ht="12.75">
      <c r="E939">
        <f t="shared" si="28"/>
        <v>924</v>
      </c>
      <c r="F939" s="10">
        <f>[1]!SIM_rand(-F938)</f>
        <v>0.2621912360191345</v>
      </c>
      <c r="G939" s="11">
        <f>[2]!RV_SIM(TS1_Base,-F939)</f>
        <v>29.625665162443433</v>
      </c>
      <c r="H939" s="11">
        <f t="shared" si="29"/>
        <v>30</v>
      </c>
    </row>
    <row r="940" spans="5:8" ht="12.75">
      <c r="E940">
        <f t="shared" si="28"/>
        <v>925</v>
      </c>
      <c r="F940" s="10">
        <f>[1]!SIM_rand(-F939)</f>
        <v>0.8225516676902771</v>
      </c>
      <c r="G940" s="11">
        <f>[2]!RV_SIM(TS1_Base,-F940)</f>
        <v>24.96869106117755</v>
      </c>
      <c r="H940" s="11">
        <f t="shared" si="29"/>
        <v>25</v>
      </c>
    </row>
    <row r="941" spans="5:8" ht="12.75">
      <c r="E941">
        <f t="shared" si="28"/>
        <v>926</v>
      </c>
      <c r="F941" s="10">
        <f>[1]!SIM_rand(-F940)</f>
        <v>0.4975019097328186</v>
      </c>
      <c r="G941" s="11">
        <f>[2]!RV_SIM(TS1_Base,-F941)</f>
        <v>17.438493569647154</v>
      </c>
      <c r="H941" s="11">
        <f t="shared" si="29"/>
        <v>17</v>
      </c>
    </row>
    <row r="942" spans="5:8" ht="12.75">
      <c r="E942">
        <f t="shared" si="28"/>
        <v>927</v>
      </c>
      <c r="F942" s="10">
        <f>[1]!SIM_rand(-F941)</f>
        <v>0.06522864103317261</v>
      </c>
      <c r="G942" s="11">
        <f>[2]!RV_SIM(TS1_Base,-F942)</f>
        <v>23.73452082332085</v>
      </c>
      <c r="H942" s="11">
        <f t="shared" si="29"/>
        <v>24</v>
      </c>
    </row>
    <row r="943" spans="5:8" ht="12.75">
      <c r="E943">
        <f t="shared" si="28"/>
        <v>928</v>
      </c>
      <c r="F943" s="10">
        <f>[1]!SIM_rand(-F942)</f>
        <v>0.400097131729126</v>
      </c>
      <c r="G943" s="11">
        <f>[2]!RV_SIM(TS1_Base,-F943)</f>
        <v>25.277045957353547</v>
      </c>
      <c r="H943" s="11">
        <f t="shared" si="29"/>
        <v>25</v>
      </c>
    </row>
    <row r="944" spans="5:8" ht="12.75">
      <c r="E944">
        <f t="shared" si="28"/>
        <v>929</v>
      </c>
      <c r="F944" s="10">
        <f>[1]!SIM_rand(-F943)</f>
        <v>0.5220938324928284</v>
      </c>
      <c r="G944" s="11">
        <f>[2]!RV_SIM(TS1_Base,-F944)</f>
        <v>24.282438803935463</v>
      </c>
      <c r="H944" s="11">
        <f t="shared" si="29"/>
        <v>24</v>
      </c>
    </row>
    <row r="945" spans="5:8" ht="12.75">
      <c r="E945">
        <f t="shared" si="28"/>
        <v>930</v>
      </c>
      <c r="F945" s="10">
        <f>[1]!SIM_rand(-F944)</f>
        <v>0.4429427981376648</v>
      </c>
      <c r="G945" s="11">
        <f>[2]!RV_SIM(TS1_Base,-F945)</f>
        <v>23.448664822993226</v>
      </c>
      <c r="H945" s="11">
        <f t="shared" si="29"/>
        <v>23</v>
      </c>
    </row>
    <row r="946" spans="5:8" ht="12.75">
      <c r="E946">
        <f t="shared" si="28"/>
        <v>931</v>
      </c>
      <c r="F946" s="10">
        <f>[1]!SIM_rand(-F945)</f>
        <v>0.37817901372909546</v>
      </c>
      <c r="G946" s="11">
        <f>[2]!RV_SIM(TS1_Base,-F946)</f>
        <v>18.7893333454803</v>
      </c>
      <c r="H946" s="11">
        <f t="shared" si="29"/>
        <v>19</v>
      </c>
    </row>
    <row r="947" spans="5:8" ht="12.75">
      <c r="E947">
        <f t="shared" si="28"/>
        <v>932</v>
      </c>
      <c r="F947" s="10">
        <f>[1]!SIM_rand(-F946)</f>
        <v>0.10709375143051147</v>
      </c>
      <c r="G947" s="11">
        <f>[2]!RV_SIM(TS1_Base,-F947)</f>
        <v>25.92096363040736</v>
      </c>
      <c r="H947" s="11">
        <f t="shared" si="29"/>
        <v>26</v>
      </c>
    </row>
    <row r="948" spans="5:8" ht="12.75">
      <c r="E948">
        <f t="shared" si="28"/>
        <v>933</v>
      </c>
      <c r="F948" s="10">
        <f>[1]!SIM_rand(-F947)</f>
        <v>0.5730688571929932</v>
      </c>
      <c r="G948" s="11">
        <f>[2]!RV_SIM(TS1_Base,-F948)</f>
        <v>25.82580600520152</v>
      </c>
      <c r="H948" s="11">
        <f t="shared" si="29"/>
        <v>26</v>
      </c>
    </row>
    <row r="949" spans="5:8" ht="12.75">
      <c r="E949">
        <f t="shared" si="28"/>
        <v>934</v>
      </c>
      <c r="F949" s="10">
        <f>[1]!SIM_rand(-F948)</f>
        <v>0.5655914545059204</v>
      </c>
      <c r="G949" s="11">
        <f>[2]!RV_SIM(TS1_Base,-F949)</f>
        <v>25.484349276563343</v>
      </c>
      <c r="H949" s="11">
        <f t="shared" si="29"/>
        <v>25</v>
      </c>
    </row>
    <row r="950" spans="5:8" ht="12.75">
      <c r="E950">
        <f t="shared" si="28"/>
        <v>935</v>
      </c>
      <c r="F950" s="10">
        <f>[1]!SIM_rand(-F949)</f>
        <v>0.5385851860046387</v>
      </c>
      <c r="G950" s="11">
        <f>[2]!RV_SIM(TS1_Base,-F950)</f>
        <v>19.66352651086871</v>
      </c>
      <c r="H950" s="11">
        <f t="shared" si="29"/>
        <v>20</v>
      </c>
    </row>
    <row r="951" spans="5:8" ht="12.75">
      <c r="E951">
        <f t="shared" si="28"/>
        <v>936</v>
      </c>
      <c r="F951" s="10">
        <f>[1]!SIM_rand(-F950)</f>
        <v>0.1429194211959839</v>
      </c>
      <c r="G951" s="11">
        <f>[2]!RV_SIM(TS1_Base,-F951)</f>
        <v>30.83864773122793</v>
      </c>
      <c r="H951" s="11">
        <f t="shared" si="29"/>
        <v>31</v>
      </c>
    </row>
    <row r="952" spans="5:8" ht="12.75">
      <c r="E952">
        <f t="shared" si="28"/>
        <v>937</v>
      </c>
      <c r="F952" s="10">
        <f>[1]!SIM_rand(-F951)</f>
        <v>0.8785420060157776</v>
      </c>
      <c r="G952" s="11">
        <f>[2]!RV_SIM(TS1_Base,-F952)</f>
        <v>30.42192650677784</v>
      </c>
      <c r="H952" s="11">
        <f t="shared" si="29"/>
        <v>30</v>
      </c>
    </row>
    <row r="953" spans="5:8" ht="12.75">
      <c r="E953">
        <f t="shared" si="28"/>
        <v>938</v>
      </c>
      <c r="F953" s="10">
        <f>[1]!SIM_rand(-F952)</f>
        <v>0.8609029650688171</v>
      </c>
      <c r="G953" s="11">
        <f>[2]!RV_SIM(TS1_Base,-F953)</f>
        <v>29.769991938787285</v>
      </c>
      <c r="H953" s="11">
        <f t="shared" si="29"/>
        <v>30</v>
      </c>
    </row>
    <row r="954" spans="5:8" ht="12.75">
      <c r="E954">
        <f t="shared" si="28"/>
        <v>939</v>
      </c>
      <c r="F954" s="10">
        <f>[1]!SIM_rand(-F953)</f>
        <v>0.8299577832221985</v>
      </c>
      <c r="G954" s="11">
        <f>[2]!RV_SIM(TS1_Base,-F954)</f>
        <v>22.369081121323518</v>
      </c>
      <c r="H954" s="11">
        <f t="shared" si="29"/>
        <v>22</v>
      </c>
    </row>
    <row r="955" spans="5:8" ht="12.75">
      <c r="E955">
        <f t="shared" si="28"/>
        <v>940</v>
      </c>
      <c r="F955" s="10">
        <f>[1]!SIM_rand(-F954)</f>
        <v>0.29938024282455444</v>
      </c>
      <c r="G955" s="11">
        <f>[2]!RV_SIM(TS1_Base,-F955)</f>
        <v>17.199941344291055</v>
      </c>
      <c r="H955" s="11">
        <f t="shared" si="29"/>
        <v>17</v>
      </c>
    </row>
    <row r="956" spans="5:8" ht="12.75">
      <c r="E956">
        <f t="shared" si="28"/>
        <v>941</v>
      </c>
      <c r="F956" s="10">
        <f>[1]!SIM_rand(-F955)</f>
        <v>0.05937856435775757</v>
      </c>
      <c r="G956" s="11">
        <f>[2]!RV_SIM(TS1_Base,-F956)</f>
        <v>20.336201800247135</v>
      </c>
      <c r="H956" s="11">
        <f t="shared" si="29"/>
        <v>20</v>
      </c>
    </row>
    <row r="957" spans="5:8" ht="12.75">
      <c r="E957">
        <f t="shared" si="28"/>
        <v>942</v>
      </c>
      <c r="F957" s="10">
        <f>[1]!SIM_rand(-F956)</f>
        <v>0.17547202110290527</v>
      </c>
      <c r="G957" s="11">
        <f>[2]!RV_SIM(TS1_Base,-F957)</f>
        <v>28.93394765491709</v>
      </c>
      <c r="H957" s="11">
        <f t="shared" si="29"/>
        <v>29</v>
      </c>
    </row>
    <row r="958" spans="5:8" ht="12.75">
      <c r="E958">
        <f t="shared" si="28"/>
        <v>943</v>
      </c>
      <c r="F958" s="10">
        <f>[1]!SIM_rand(-F957)</f>
        <v>0.784297525882721</v>
      </c>
      <c r="G958" s="11">
        <f>[2]!RV_SIM(TS1_Base,-F958)</f>
        <v>28.443217437252642</v>
      </c>
      <c r="H958" s="11">
        <f t="shared" si="29"/>
        <v>28</v>
      </c>
    </row>
    <row r="959" spans="5:8" ht="12.75">
      <c r="E959">
        <f t="shared" si="28"/>
        <v>944</v>
      </c>
      <c r="F959" s="10">
        <f>[1]!SIM_rand(-F958)</f>
        <v>0.7544762492179871</v>
      </c>
      <c r="G959" s="11">
        <f>[2]!RV_SIM(TS1_Base,-F959)</f>
        <v>29.51464794132173</v>
      </c>
      <c r="H959" s="11">
        <f t="shared" si="29"/>
        <v>30</v>
      </c>
    </row>
    <row r="960" spans="5:8" ht="12.75">
      <c r="E960">
        <f t="shared" si="28"/>
        <v>945</v>
      </c>
      <c r="F960" s="10">
        <f>[1]!SIM_rand(-F959)</f>
        <v>0.8167183995246887</v>
      </c>
      <c r="G960" s="11">
        <f>[2]!RV_SIM(TS1_Base,-F960)</f>
        <v>29.904054235687887</v>
      </c>
      <c r="H960" s="11">
        <f t="shared" si="29"/>
        <v>30</v>
      </c>
    </row>
    <row r="961" spans="5:8" ht="12.75">
      <c r="E961">
        <f t="shared" si="28"/>
        <v>946</v>
      </c>
      <c r="F961" s="10">
        <f>[1]!SIM_rand(-F960)</f>
        <v>0.8366569876670837</v>
      </c>
      <c r="G961" s="11">
        <f>[2]!RV_SIM(TS1_Base,-F961)</f>
        <v>28.892214760459506</v>
      </c>
      <c r="H961" s="11">
        <f t="shared" si="29"/>
        <v>29</v>
      </c>
    </row>
    <row r="962" spans="5:8" ht="12.75">
      <c r="E962">
        <f t="shared" si="28"/>
        <v>947</v>
      </c>
      <c r="F962" s="10">
        <f>[1]!SIM_rand(-F961)</f>
        <v>0.7818461060523987</v>
      </c>
      <c r="G962" s="11">
        <f>[2]!RV_SIM(TS1_Base,-F962)</f>
        <v>17.0653434224966</v>
      </c>
      <c r="H962" s="11">
        <f t="shared" si="29"/>
        <v>17</v>
      </c>
    </row>
    <row r="963" spans="5:8" ht="12.75">
      <c r="E963">
        <f t="shared" si="28"/>
        <v>948</v>
      </c>
      <c r="F963" s="10">
        <f>[1]!SIM_rand(-F962)</f>
        <v>0.05626410245895386</v>
      </c>
      <c r="G963" s="11">
        <f>[2]!RV_SIM(TS1_Base,-F963)</f>
        <v>18.870612224518347</v>
      </c>
      <c r="H963" s="11">
        <f t="shared" si="29"/>
        <v>19</v>
      </c>
    </row>
    <row r="964" spans="5:8" ht="12.75">
      <c r="E964">
        <f t="shared" si="28"/>
        <v>949</v>
      </c>
      <c r="F964" s="10">
        <f>[1]!SIM_rand(-F963)</f>
        <v>0.1101224422454834</v>
      </c>
      <c r="G964" s="11">
        <f>[2]!RV_SIM(TS1_Base,-F964)</f>
        <v>25.872044448760086</v>
      </c>
      <c r="H964" s="11">
        <f t="shared" si="29"/>
        <v>26</v>
      </c>
    </row>
    <row r="965" spans="5:8" ht="12.75">
      <c r="E965">
        <f t="shared" si="28"/>
        <v>950</v>
      </c>
      <c r="F965" s="10">
        <f>[1]!SIM_rand(-F964)</f>
        <v>0.569227933883667</v>
      </c>
      <c r="G965" s="11">
        <f>[2]!RV_SIM(TS1_Base,-F965)</f>
        <v>30.645479366853188</v>
      </c>
      <c r="H965" s="11">
        <f t="shared" si="29"/>
        <v>31</v>
      </c>
    </row>
    <row r="966" spans="5:8" ht="12.75">
      <c r="E966">
        <f t="shared" si="28"/>
        <v>951</v>
      </c>
      <c r="F966" s="10">
        <f>[1]!SIM_rand(-F965)</f>
        <v>0.8705712556838989</v>
      </c>
      <c r="G966" s="11">
        <f>[2]!RV_SIM(TS1_Base,-F966)</f>
        <v>21.520963559396336</v>
      </c>
      <c r="H966" s="11">
        <f t="shared" si="29"/>
        <v>22</v>
      </c>
    </row>
    <row r="967" spans="5:8" ht="12.75">
      <c r="E967">
        <f t="shared" si="28"/>
        <v>952</v>
      </c>
      <c r="F967" s="10">
        <f>[1]!SIM_rand(-F966)</f>
        <v>0.24327468872070312</v>
      </c>
      <c r="G967" s="11">
        <f>[2]!RV_SIM(TS1_Base,-F967)</f>
        <v>14.573070367798152</v>
      </c>
      <c r="H967" s="11">
        <f t="shared" si="29"/>
        <v>15</v>
      </c>
    </row>
    <row r="968" spans="5:8" ht="12.75">
      <c r="E968">
        <f t="shared" si="28"/>
        <v>953</v>
      </c>
      <c r="F968" s="10">
        <f>[1]!SIM_rand(-F967)</f>
        <v>0.01851707696914673</v>
      </c>
      <c r="G968" s="11">
        <f>[2]!RV_SIM(TS1_Base,-F968)</f>
        <v>26.956872601821736</v>
      </c>
      <c r="H968" s="11">
        <f t="shared" si="29"/>
        <v>27</v>
      </c>
    </row>
    <row r="969" spans="5:8" ht="12.75">
      <c r="E969">
        <f t="shared" si="28"/>
        <v>954</v>
      </c>
      <c r="F969" s="10">
        <f>[1]!SIM_rand(-F968)</f>
        <v>0.6522397398948669</v>
      </c>
      <c r="G969" s="11">
        <f>[2]!RV_SIM(TS1_Base,-F969)</f>
        <v>31.579574441905518</v>
      </c>
      <c r="H969" s="11">
        <f t="shared" si="29"/>
        <v>32</v>
      </c>
    </row>
    <row r="970" spans="5:8" ht="12.75">
      <c r="E970">
        <f t="shared" si="28"/>
        <v>955</v>
      </c>
      <c r="F970" s="10">
        <f>[1]!SIM_rand(-F969)</f>
        <v>0.9058986306190491</v>
      </c>
      <c r="G970" s="11">
        <f>[2]!RV_SIM(TS1_Base,-F970)</f>
        <v>24.64506756093187</v>
      </c>
      <c r="H970" s="11">
        <f t="shared" si="29"/>
        <v>25</v>
      </c>
    </row>
    <row r="971" spans="5:8" ht="12.75">
      <c r="E971">
        <f t="shared" si="28"/>
        <v>956</v>
      </c>
      <c r="F971" s="10">
        <f>[1]!SIM_rand(-F970)</f>
        <v>0.4717041850090027</v>
      </c>
      <c r="G971" s="11">
        <f>[2]!RV_SIM(TS1_Base,-F971)</f>
        <v>19.237454137497043</v>
      </c>
      <c r="H971" s="11">
        <f t="shared" si="29"/>
        <v>19</v>
      </c>
    </row>
    <row r="972" spans="5:8" ht="12.75">
      <c r="E972">
        <f t="shared" si="28"/>
        <v>957</v>
      </c>
      <c r="F972" s="10">
        <f>[1]!SIM_rand(-F971)</f>
        <v>0.12455600500106812</v>
      </c>
      <c r="G972" s="11">
        <f>[2]!RV_SIM(TS1_Base,-F972)</f>
        <v>21.894335337097033</v>
      </c>
      <c r="H972" s="11">
        <f t="shared" si="29"/>
        <v>22</v>
      </c>
    </row>
    <row r="973" spans="5:8" ht="12.75">
      <c r="E973">
        <f t="shared" si="28"/>
        <v>958</v>
      </c>
      <c r="F973" s="10">
        <f>[1]!SIM_rand(-F972)</f>
        <v>0.2672560214996338</v>
      </c>
      <c r="G973" s="11">
        <f>[2]!RV_SIM(TS1_Base,-F973)</f>
        <v>25.92068174036212</v>
      </c>
      <c r="H973" s="11">
        <f t="shared" si="29"/>
        <v>26</v>
      </c>
    </row>
    <row r="974" spans="5:8" ht="12.75">
      <c r="E974">
        <f t="shared" si="28"/>
        <v>959</v>
      </c>
      <c r="F974" s="10">
        <f>[1]!SIM_rand(-F973)</f>
        <v>0.5730467438697815</v>
      </c>
      <c r="G974" s="11">
        <f>[2]!RV_SIM(TS1_Base,-F974)</f>
        <v>25.35580568318223</v>
      </c>
      <c r="H974" s="11">
        <f t="shared" si="29"/>
        <v>25</v>
      </c>
    </row>
    <row r="975" spans="5:8" ht="12.75">
      <c r="E975">
        <f t="shared" si="28"/>
        <v>960</v>
      </c>
      <c r="F975" s="10">
        <f>[1]!SIM_rand(-F974)</f>
        <v>0.5283653140068054</v>
      </c>
      <c r="G975" s="11">
        <f>[2]!RV_SIM(TS1_Base,-F975)</f>
        <v>25.94101273630392</v>
      </c>
      <c r="H975" s="11">
        <f t="shared" si="29"/>
        <v>26</v>
      </c>
    </row>
    <row r="976" spans="5:8" ht="12.75">
      <c r="E976">
        <f t="shared" si="28"/>
        <v>961</v>
      </c>
      <c r="F976" s="10">
        <f>[1]!SIM_rand(-F975)</f>
        <v>0.5746410489082336</v>
      </c>
      <c r="G976" s="11">
        <f>[2]!RV_SIM(TS1_Base,-F976)</f>
        <v>29.655894538587738</v>
      </c>
      <c r="H976" s="11">
        <f t="shared" si="29"/>
        <v>30</v>
      </c>
    </row>
    <row r="977" spans="5:8" ht="12.75">
      <c r="E977">
        <f aca="true" t="shared" si="30" ref="E977:E1015">E976+1</f>
        <v>962</v>
      </c>
      <c r="F977" s="10">
        <f>[1]!SIM_rand(-F976)</f>
        <v>0.824119508266449</v>
      </c>
      <c r="G977" s="11">
        <f>[2]!RV_SIM(TS1_Base,-F977)</f>
        <v>25.448876028728485</v>
      </c>
      <c r="H977" s="11">
        <f aca="true" t="shared" si="31" ref="H977:H1015">MAX(ROUND(G977,0),0)</f>
        <v>25</v>
      </c>
    </row>
    <row r="978" spans="5:8" ht="12.75">
      <c r="E978">
        <f t="shared" si="30"/>
        <v>963</v>
      </c>
      <c r="F978" s="10">
        <f>[1]!SIM_rand(-F977)</f>
        <v>0.535767138004303</v>
      </c>
      <c r="G978" s="11">
        <f>[2]!RV_SIM(TS1_Base,-F978)</f>
        <v>19.72199340289525</v>
      </c>
      <c r="H978" s="11">
        <f t="shared" si="31"/>
        <v>20</v>
      </c>
    </row>
    <row r="979" spans="5:8" ht="12.75">
      <c r="E979">
        <f t="shared" si="30"/>
        <v>964</v>
      </c>
      <c r="F979" s="10">
        <f>[1]!SIM_rand(-F978)</f>
        <v>0.14557522535324097</v>
      </c>
      <c r="G979" s="11">
        <f>[2]!RV_SIM(TS1_Base,-F979)</f>
        <v>20.15459604856391</v>
      </c>
      <c r="H979" s="11">
        <f t="shared" si="31"/>
        <v>20</v>
      </c>
    </row>
    <row r="980" spans="5:8" ht="12.75">
      <c r="E980">
        <f t="shared" si="30"/>
        <v>965</v>
      </c>
      <c r="F980" s="10">
        <f>[1]!SIM_rand(-F979)</f>
        <v>0.16625243425369263</v>
      </c>
      <c r="G980" s="11">
        <f>[2]!RV_SIM(TS1_Base,-F980)</f>
        <v>24.934651746581622</v>
      </c>
      <c r="H980" s="11">
        <f t="shared" si="31"/>
        <v>25</v>
      </c>
    </row>
    <row r="981" spans="5:8" ht="12.75">
      <c r="E981">
        <f t="shared" si="30"/>
        <v>966</v>
      </c>
      <c r="F981" s="10">
        <f>[1]!SIM_rand(-F980)</f>
        <v>0.4947860836982727</v>
      </c>
      <c r="G981" s="11">
        <f>[2]!RV_SIM(TS1_Base,-F981)</f>
        <v>24.163593804992516</v>
      </c>
      <c r="H981" s="11">
        <f t="shared" si="31"/>
        <v>24</v>
      </c>
    </row>
    <row r="982" spans="5:8" ht="12.75">
      <c r="E982">
        <f t="shared" si="30"/>
        <v>967</v>
      </c>
      <c r="F982" s="10">
        <f>[1]!SIM_rand(-F981)</f>
        <v>0.433574378490448</v>
      </c>
      <c r="G982" s="11">
        <f>[2]!RV_SIM(TS1_Base,-F982)</f>
        <v>17.83717339400267</v>
      </c>
      <c r="H982" s="11">
        <f t="shared" si="31"/>
        <v>18</v>
      </c>
    </row>
    <row r="983" spans="5:8" ht="12.75">
      <c r="E983">
        <f t="shared" si="30"/>
        <v>968</v>
      </c>
      <c r="F983" s="10">
        <f>[1]!SIM_rand(-F982)</f>
        <v>0.07599109411239624</v>
      </c>
      <c r="G983" s="11">
        <f>[2]!RV_SIM(TS1_Base,-F983)</f>
        <v>18.26728781823463</v>
      </c>
      <c r="H983" s="11">
        <f t="shared" si="31"/>
        <v>18</v>
      </c>
    </row>
    <row r="984" spans="5:8" ht="12.75">
      <c r="E984">
        <f t="shared" si="30"/>
        <v>969</v>
      </c>
      <c r="F984" s="10">
        <f>[1]!SIM_rand(-F983)</f>
        <v>0.08906388282775879</v>
      </c>
      <c r="G984" s="11">
        <f>[2]!RV_SIM(TS1_Base,-F984)</f>
        <v>26.598665604041994</v>
      </c>
      <c r="H984" s="11">
        <f t="shared" si="31"/>
        <v>27</v>
      </c>
    </row>
    <row r="985" spans="5:8" ht="12.75">
      <c r="E985">
        <f t="shared" si="30"/>
        <v>970</v>
      </c>
      <c r="F985" s="10">
        <f>[1]!SIM_rand(-F984)</f>
        <v>0.6254146099090576</v>
      </c>
      <c r="G985" s="11">
        <f>[2]!RV_SIM(TS1_Base,-F985)</f>
        <v>16.75956911148438</v>
      </c>
      <c r="H985" s="11">
        <f t="shared" si="31"/>
        <v>17</v>
      </c>
    </row>
    <row r="986" spans="5:8" ht="12.75">
      <c r="E986">
        <f t="shared" si="30"/>
        <v>971</v>
      </c>
      <c r="F986" s="10">
        <f>[1]!SIM_rand(-F985)</f>
        <v>0.04966747760772705</v>
      </c>
      <c r="G986" s="11">
        <f>[2]!RV_SIM(TS1_Base,-F986)</f>
        <v>21.928884120242824</v>
      </c>
      <c r="H986" s="11">
        <f t="shared" si="31"/>
        <v>22</v>
      </c>
    </row>
    <row r="987" spans="5:8" ht="12.75">
      <c r="E987">
        <f t="shared" si="30"/>
        <v>972</v>
      </c>
      <c r="F987" s="10">
        <f>[1]!SIM_rand(-F986)</f>
        <v>0.2695338726043701</v>
      </c>
      <c r="G987" s="11">
        <f>[2]!RV_SIM(TS1_Base,-F987)</f>
        <v>20.37616815252088</v>
      </c>
      <c r="H987" s="11">
        <f t="shared" si="31"/>
        <v>20</v>
      </c>
    </row>
    <row r="988" spans="5:8" ht="12.75">
      <c r="E988">
        <f t="shared" si="30"/>
        <v>973</v>
      </c>
      <c r="F988" s="10">
        <f>[1]!SIM_rand(-F987)</f>
        <v>0.17754369974136353</v>
      </c>
      <c r="G988" s="11">
        <f>[2]!RV_SIM(TS1_Base,-F988)</f>
        <v>28.86416290321691</v>
      </c>
      <c r="H988" s="11">
        <f t="shared" si="31"/>
        <v>29</v>
      </c>
    </row>
    <row r="989" spans="5:8" ht="12.75">
      <c r="E989">
        <f t="shared" si="30"/>
        <v>974</v>
      </c>
      <c r="F989" s="10">
        <f>[1]!SIM_rand(-F988)</f>
        <v>0.7801893353462219</v>
      </c>
      <c r="G989" s="11">
        <f>[2]!RV_SIM(TS1_Base,-F989)</f>
        <v>33.453080856977316</v>
      </c>
      <c r="H989" s="11">
        <f t="shared" si="31"/>
        <v>33</v>
      </c>
    </row>
    <row r="990" spans="5:8" ht="12.75">
      <c r="E990">
        <f t="shared" si="30"/>
        <v>975</v>
      </c>
      <c r="F990" s="10">
        <f>[1]!SIM_rand(-F989)</f>
        <v>0.9545449614524841</v>
      </c>
      <c r="G990" s="11">
        <f>[2]!RV_SIM(TS1_Base,-F990)</f>
        <v>31.502346256731492</v>
      </c>
      <c r="H990" s="11">
        <f t="shared" si="31"/>
        <v>32</v>
      </c>
    </row>
    <row r="991" spans="5:8" ht="12.75">
      <c r="E991">
        <f t="shared" si="30"/>
        <v>976</v>
      </c>
      <c r="F991" s="10">
        <f>[1]!SIM_rand(-F990)</f>
        <v>0.9032798409461975</v>
      </c>
      <c r="G991" s="11">
        <f>[2]!RV_SIM(TS1_Base,-F991)</f>
        <v>28.639618535531255</v>
      </c>
      <c r="H991" s="11">
        <f t="shared" si="31"/>
        <v>29</v>
      </c>
    </row>
    <row r="992" spans="5:8" ht="12.75">
      <c r="E992">
        <f t="shared" si="30"/>
        <v>977</v>
      </c>
      <c r="F992" s="10">
        <f>[1]!SIM_rand(-F991)</f>
        <v>0.7666699290275574</v>
      </c>
      <c r="G992" s="11">
        <f>[2]!RV_SIM(TS1_Base,-F992)</f>
        <v>27.237119758888092</v>
      </c>
      <c r="H992" s="11">
        <f t="shared" si="31"/>
        <v>27</v>
      </c>
    </row>
    <row r="993" spans="5:8" ht="12.75">
      <c r="E993">
        <f t="shared" si="30"/>
        <v>978</v>
      </c>
      <c r="F993" s="10">
        <f>[1]!SIM_rand(-F992)</f>
        <v>0.6727154850959778</v>
      </c>
      <c r="G993" s="11">
        <f>[2]!RV_SIM(TS1_Base,-F993)</f>
        <v>26.149707651816378</v>
      </c>
      <c r="H993" s="11">
        <f t="shared" si="31"/>
        <v>26</v>
      </c>
    </row>
    <row r="994" spans="5:8" ht="12.75">
      <c r="E994">
        <f t="shared" si="30"/>
        <v>979</v>
      </c>
      <c r="F994" s="10">
        <f>[1]!SIM_rand(-F993)</f>
        <v>0.5909313559532166</v>
      </c>
      <c r="G994" s="11">
        <f>[2]!RV_SIM(TS1_Base,-F994)</f>
        <v>25.656437890626236</v>
      </c>
      <c r="H994" s="11">
        <f t="shared" si="31"/>
        <v>26</v>
      </c>
    </row>
    <row r="995" spans="5:8" ht="12.75">
      <c r="E995">
        <f t="shared" si="30"/>
        <v>980</v>
      </c>
      <c r="F995" s="10">
        <f>[1]!SIM_rand(-F994)</f>
        <v>0.5522261261940002</v>
      </c>
      <c r="G995" s="11">
        <f>[2]!RV_SIM(TS1_Base,-F995)</f>
        <v>26.86619510897893</v>
      </c>
      <c r="H995" s="11">
        <f t="shared" si="31"/>
        <v>27</v>
      </c>
    </row>
    <row r="996" spans="5:8" ht="12.75">
      <c r="E996">
        <f t="shared" si="30"/>
        <v>981</v>
      </c>
      <c r="F996" s="10">
        <f>[1]!SIM_rand(-F995)</f>
        <v>0.6455146670341492</v>
      </c>
      <c r="G996" s="11">
        <f>[2]!RV_SIM(TS1_Base,-F996)</f>
        <v>17.189426302493985</v>
      </c>
      <c r="H996" s="11">
        <f t="shared" si="31"/>
        <v>17</v>
      </c>
    </row>
    <row r="997" spans="5:8" ht="12.75">
      <c r="E997">
        <f t="shared" si="30"/>
        <v>982</v>
      </c>
      <c r="F997" s="10">
        <f>[1]!SIM_rand(-F996)</f>
        <v>0.05913048982620239</v>
      </c>
      <c r="G997" s="11">
        <f>[2]!RV_SIM(TS1_Base,-F997)</f>
        <v>24.581865508221338</v>
      </c>
      <c r="H997" s="11">
        <f t="shared" si="31"/>
        <v>25</v>
      </c>
    </row>
    <row r="998" spans="5:8" ht="12.75">
      <c r="E998">
        <f t="shared" si="30"/>
        <v>983</v>
      </c>
      <c r="F998" s="10">
        <f>[1]!SIM_rand(-F997)</f>
        <v>0.4666764736175537</v>
      </c>
      <c r="G998" s="11">
        <f>[2]!RV_SIM(TS1_Base,-F998)</f>
        <v>18.186384905181328</v>
      </c>
      <c r="H998" s="11">
        <f t="shared" si="31"/>
        <v>18</v>
      </c>
    </row>
    <row r="999" spans="5:8" ht="12.75">
      <c r="E999">
        <f t="shared" si="30"/>
        <v>984</v>
      </c>
      <c r="F999" s="10">
        <f>[1]!SIM_rand(-F998)</f>
        <v>0.08648496866226196</v>
      </c>
      <c r="G999" s="11">
        <f>[2]!RV_SIM(TS1_Base,-F999)</f>
        <v>29.55127876779348</v>
      </c>
      <c r="H999" s="11">
        <f t="shared" si="31"/>
        <v>30</v>
      </c>
    </row>
    <row r="1000" spans="5:8" ht="12.75">
      <c r="E1000">
        <f t="shared" si="30"/>
        <v>985</v>
      </c>
      <c r="F1000" s="10">
        <f>[1]!SIM_rand(-F999)</f>
        <v>0.8186562061309814</v>
      </c>
      <c r="G1000" s="11">
        <f>[2]!RV_SIM(TS1_Base,-F1000)</f>
        <v>25.95707462290825</v>
      </c>
      <c r="H1000" s="11">
        <f t="shared" si="31"/>
        <v>26</v>
      </c>
    </row>
    <row r="1001" spans="5:8" ht="12.75">
      <c r="E1001">
        <f t="shared" si="30"/>
        <v>986</v>
      </c>
      <c r="F1001" s="10">
        <f>[1]!SIM_rand(-F1000)</f>
        <v>0.5758997201919556</v>
      </c>
      <c r="G1001" s="11">
        <f>[2]!RV_SIM(TS1_Base,-F1001)</f>
        <v>21.882066321108542</v>
      </c>
      <c r="H1001" s="11">
        <f t="shared" si="31"/>
        <v>22</v>
      </c>
    </row>
    <row r="1002" spans="5:8" ht="12.75">
      <c r="E1002">
        <f t="shared" si="30"/>
        <v>987</v>
      </c>
      <c r="F1002" s="10">
        <f>[1]!SIM_rand(-F1001)</f>
        <v>0.2664494514465332</v>
      </c>
      <c r="G1002" s="11">
        <f>[2]!RV_SIM(TS1_Base,-F1002)</f>
        <v>26.961656004661453</v>
      </c>
      <c r="H1002" s="11">
        <f t="shared" si="31"/>
        <v>27</v>
      </c>
    </row>
    <row r="1003" spans="5:8" ht="12.75">
      <c r="E1003">
        <f t="shared" si="30"/>
        <v>988</v>
      </c>
      <c r="F1003" s="10">
        <f>[1]!SIM_rand(-F1002)</f>
        <v>0.652593195438385</v>
      </c>
      <c r="G1003" s="11">
        <f>[2]!RV_SIM(TS1_Base,-F1003)</f>
        <v>25.82597639677933</v>
      </c>
      <c r="H1003" s="11">
        <f t="shared" si="31"/>
        <v>26</v>
      </c>
    </row>
    <row r="1004" spans="5:8" ht="12.75">
      <c r="E1004">
        <f t="shared" si="30"/>
        <v>989</v>
      </c>
      <c r="F1004" s="10">
        <f>[1]!SIM_rand(-F1003)</f>
        <v>0.5656048655509949</v>
      </c>
      <c r="G1004" s="11">
        <f>[2]!RV_SIM(TS1_Base,-F1004)</f>
        <v>19.491260300200075</v>
      </c>
      <c r="H1004" s="11">
        <f t="shared" si="31"/>
        <v>19</v>
      </c>
    </row>
    <row r="1005" spans="5:8" ht="12.75">
      <c r="E1005">
        <f t="shared" si="30"/>
        <v>990</v>
      </c>
      <c r="F1005" s="10">
        <f>[1]!SIM_rand(-F1004)</f>
        <v>0.13528567552566528</v>
      </c>
      <c r="G1005" s="11">
        <f>[2]!RV_SIM(TS1_Base,-F1005)</f>
        <v>29.952670616294856</v>
      </c>
      <c r="H1005" s="11">
        <f t="shared" si="31"/>
        <v>30</v>
      </c>
    </row>
    <row r="1006" spans="5:8" ht="12.75">
      <c r="E1006">
        <f t="shared" si="30"/>
        <v>991</v>
      </c>
      <c r="F1006" s="10">
        <f>[1]!SIM_rand(-F1005)</f>
        <v>0.8390434384346008</v>
      </c>
      <c r="G1006" s="11">
        <f>[2]!RV_SIM(TS1_Base,-F1006)</f>
        <v>19.192250202470454</v>
      </c>
      <c r="H1006" s="11">
        <f t="shared" si="31"/>
        <v>19</v>
      </c>
    </row>
    <row r="1007" spans="5:8" ht="12.75">
      <c r="E1007">
        <f t="shared" si="30"/>
        <v>992</v>
      </c>
      <c r="F1007" s="10">
        <f>[1]!SIM_rand(-F1006)</f>
        <v>0.12270921468734741</v>
      </c>
      <c r="G1007" s="11">
        <f>[2]!RV_SIM(TS1_Base,-F1007)</f>
        <v>30.63604145130163</v>
      </c>
      <c r="H1007" s="11">
        <f t="shared" si="31"/>
        <v>31</v>
      </c>
    </row>
    <row r="1008" spans="5:8" ht="12.75">
      <c r="E1008">
        <f t="shared" si="30"/>
        <v>993</v>
      </c>
      <c r="F1008" s="10">
        <f>[1]!SIM_rand(-F1007)</f>
        <v>0.8701727390289307</v>
      </c>
      <c r="G1008" s="11">
        <f>[2]!RV_SIM(TS1_Base,-F1008)</f>
        <v>27.043973705266872</v>
      </c>
      <c r="H1008" s="11">
        <f t="shared" si="31"/>
        <v>27</v>
      </c>
    </row>
    <row r="1009" spans="5:8" ht="12.75">
      <c r="E1009">
        <f t="shared" si="30"/>
        <v>994</v>
      </c>
      <c r="F1009" s="10">
        <f>[1]!SIM_rand(-F1008)</f>
        <v>0.6586548089981079</v>
      </c>
      <c r="G1009" s="11">
        <f>[2]!RV_SIM(TS1_Base,-F1009)</f>
        <v>22.46774631323863</v>
      </c>
      <c r="H1009" s="11">
        <f t="shared" si="31"/>
        <v>22</v>
      </c>
    </row>
    <row r="1010" spans="5:8" ht="12.75">
      <c r="E1010">
        <f t="shared" si="30"/>
        <v>995</v>
      </c>
      <c r="F1010" s="10">
        <f>[1]!SIM_rand(-F1009)</f>
        <v>0.30627012252807617</v>
      </c>
      <c r="G1010" s="11">
        <f>[2]!RV_SIM(TS1_Base,-F1010)</f>
        <v>27.410795669178043</v>
      </c>
      <c r="H1010" s="11">
        <f t="shared" si="31"/>
        <v>27</v>
      </c>
    </row>
    <row r="1011" spans="5:8" ht="12.75">
      <c r="E1011">
        <f t="shared" si="30"/>
        <v>996</v>
      </c>
      <c r="F1011" s="10">
        <f>[1]!SIM_rand(-F1010)</f>
        <v>0.6851535439491272</v>
      </c>
      <c r="G1011" s="11">
        <f>[2]!RV_SIM(TS1_Base,-F1011)</f>
        <v>26.973539203852148</v>
      </c>
      <c r="H1011" s="11">
        <f t="shared" si="31"/>
        <v>27</v>
      </c>
    </row>
    <row r="1012" spans="5:8" ht="12.75">
      <c r="E1012">
        <f t="shared" si="30"/>
        <v>997</v>
      </c>
      <c r="F1012" s="10">
        <f>[1]!SIM_rand(-F1011)</f>
        <v>0.6534706950187683</v>
      </c>
      <c r="G1012" s="11">
        <f>[2]!RV_SIM(TS1_Base,-F1012)</f>
        <v>22.592035116779183</v>
      </c>
      <c r="H1012" s="11">
        <f t="shared" si="31"/>
        <v>23</v>
      </c>
    </row>
    <row r="1013" spans="5:8" ht="12.75">
      <c r="E1013">
        <f t="shared" si="30"/>
        <v>998</v>
      </c>
      <c r="F1013" s="10">
        <f>[1]!SIM_rand(-F1012)</f>
        <v>0.31504756212234497</v>
      </c>
      <c r="G1013" s="11">
        <f>[2]!RV_SIM(TS1_Base,-F1013)</f>
        <v>29.17494883156766</v>
      </c>
      <c r="H1013" s="11">
        <f t="shared" si="31"/>
        <v>29</v>
      </c>
    </row>
    <row r="1014" spans="5:8" ht="12.75">
      <c r="E1014">
        <f t="shared" si="30"/>
        <v>999</v>
      </c>
      <c r="F1014" s="10">
        <f>[1]!SIM_rand(-F1013)</f>
        <v>0.7981383204460144</v>
      </c>
      <c r="G1014" s="11">
        <f>[2]!RV_SIM(TS1_Base,-F1014)</f>
        <v>24.277694010371448</v>
      </c>
      <c r="H1014" s="11">
        <f t="shared" si="31"/>
        <v>24</v>
      </c>
    </row>
    <row r="1015" spans="5:8" ht="12.75">
      <c r="E1015">
        <f t="shared" si="30"/>
        <v>1000</v>
      </c>
      <c r="F1015" s="10">
        <f>[1]!SIM_rand(-F1014)</f>
        <v>0.4425681233406067</v>
      </c>
      <c r="G1015" s="11">
        <f>[2]!RV_SIM(TS1_Base,-F1015)</f>
        <v>27.115301445543643</v>
      </c>
      <c r="H1015" s="11">
        <f t="shared" si="31"/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2" width="21.125" style="0" bestFit="1" customWidth="1"/>
    <col min="3" max="3" width="12.125" style="0" bestFit="1" customWidth="1"/>
    <col min="4" max="5" width="6.875" style="0" customWidth="1"/>
    <col min="6" max="17" width="7.875" style="0" customWidth="1"/>
    <col min="18" max="16384" width="6.875" style="0" customWidth="1"/>
  </cols>
  <sheetData>
    <row r="1" spans="1:9" ht="15">
      <c r="A1" s="1" t="s">
        <v>34</v>
      </c>
      <c r="D1" s="2" t="s">
        <v>35</v>
      </c>
      <c r="E1" s="3" t="s">
        <v>70</v>
      </c>
      <c r="H1" s="2" t="s">
        <v>42</v>
      </c>
      <c r="I1" s="3" t="s">
        <v>43</v>
      </c>
    </row>
    <row r="2" spans="4:9" ht="12.75">
      <c r="D2" s="2" t="s">
        <v>37</v>
      </c>
      <c r="E2" s="3">
        <v>20</v>
      </c>
      <c r="H2" s="2" t="s">
        <v>44</v>
      </c>
      <c r="I2" s="3" t="s">
        <v>43</v>
      </c>
    </row>
    <row r="3" spans="2:9" ht="12.75">
      <c r="B3" s="60" t="s">
        <v>57</v>
      </c>
      <c r="D3" s="2" t="s">
        <v>38</v>
      </c>
      <c r="E3" s="3">
        <v>20</v>
      </c>
      <c r="H3" s="2" t="s">
        <v>45</v>
      </c>
      <c r="I3" s="3" t="s">
        <v>43</v>
      </c>
    </row>
    <row r="4" spans="4:9" ht="12.75">
      <c r="D4" s="2" t="s">
        <v>39</v>
      </c>
      <c r="E4" s="3">
        <v>8</v>
      </c>
      <c r="H4" s="2" t="s">
        <v>46</v>
      </c>
      <c r="I4" s="3" t="s">
        <v>43</v>
      </c>
    </row>
    <row r="5" spans="2:9" ht="12.75">
      <c r="B5" s="60" t="s">
        <v>58</v>
      </c>
      <c r="D5" s="2" t="s">
        <v>40</v>
      </c>
      <c r="E5" s="3">
        <v>5</v>
      </c>
      <c r="H5" s="2" t="s">
        <v>47</v>
      </c>
      <c r="I5" s="3">
        <v>8</v>
      </c>
    </row>
    <row r="6" spans="4:9" ht="12.75">
      <c r="D6" s="2" t="s">
        <v>41</v>
      </c>
      <c r="E6" s="3">
        <v>1</v>
      </c>
      <c r="H6" s="2" t="s">
        <v>48</v>
      </c>
      <c r="I6" s="3" t="s">
        <v>69</v>
      </c>
    </row>
    <row r="7" spans="2:9" ht="12.75">
      <c r="B7" s="60" t="s">
        <v>59</v>
      </c>
      <c r="H7" s="2" t="s">
        <v>49</v>
      </c>
      <c r="I7" s="3">
        <v>20</v>
      </c>
    </row>
    <row r="9" spans="5:18" ht="24.75">
      <c r="E9" s="4" t="s">
        <v>50</v>
      </c>
      <c r="F9" s="40" t="s">
        <v>66</v>
      </c>
      <c r="G9" s="40" t="s">
        <v>80</v>
      </c>
      <c r="H9" s="40" t="s">
        <v>82</v>
      </c>
      <c r="I9" s="40" t="s">
        <v>85</v>
      </c>
      <c r="J9" s="40" t="s">
        <v>86</v>
      </c>
      <c r="K9" s="40" t="s">
        <v>67</v>
      </c>
      <c r="L9" s="40" t="s">
        <v>81</v>
      </c>
      <c r="M9" s="40" t="s">
        <v>83</v>
      </c>
      <c r="N9" s="40" t="s">
        <v>84</v>
      </c>
      <c r="O9" s="40" t="s">
        <v>91</v>
      </c>
      <c r="P9" s="40" t="s">
        <v>92</v>
      </c>
      <c r="Q9" s="40" t="s">
        <v>93</v>
      </c>
      <c r="R9" s="40" t="s">
        <v>68</v>
      </c>
    </row>
    <row r="10" spans="5:18" ht="12.75">
      <c r="E10" s="4" t="s">
        <v>51</v>
      </c>
      <c r="F10" s="7" t="s">
        <v>56</v>
      </c>
      <c r="G10" s="7" t="s">
        <v>56</v>
      </c>
      <c r="H10" s="7" t="s">
        <v>56</v>
      </c>
      <c r="I10" s="7" t="s">
        <v>56</v>
      </c>
      <c r="J10" s="7" t="s">
        <v>56</v>
      </c>
      <c r="K10" s="8">
        <f aca="true" t="shared" si="0" ref="K10:R10">AVERAGE(K16:K35)</f>
        <v>23.81660195411323</v>
      </c>
      <c r="L10" s="8">
        <f t="shared" si="0"/>
        <v>0.2</v>
      </c>
      <c r="M10" s="8">
        <f t="shared" si="0"/>
        <v>0.4677107562655617</v>
      </c>
      <c r="N10" s="8">
        <f t="shared" si="0"/>
        <v>5.461604091922356</v>
      </c>
      <c r="O10" s="8">
        <f t="shared" si="0"/>
        <v>0.1</v>
      </c>
      <c r="P10" s="8">
        <f t="shared" si="0"/>
        <v>-0.335443187649424</v>
      </c>
      <c r="Q10" s="8">
        <f t="shared" si="0"/>
        <v>-0.7500634979819002</v>
      </c>
      <c r="R10" s="8">
        <f t="shared" si="0"/>
        <v>28.6</v>
      </c>
    </row>
    <row r="11" spans="5:18" ht="12.75">
      <c r="E11" s="4" t="s">
        <v>52</v>
      </c>
      <c r="F11" s="7" t="s">
        <v>56</v>
      </c>
      <c r="G11" s="7" t="s">
        <v>56</v>
      </c>
      <c r="H11" s="7" t="s">
        <v>56</v>
      </c>
      <c r="I11" s="7" t="s">
        <v>56</v>
      </c>
      <c r="J11" s="7" t="s">
        <v>56</v>
      </c>
      <c r="K11" s="8">
        <f aca="true" t="shared" si="1" ref="K11:R11">STDEV(K16:K35)</f>
        <v>5.148634737254666</v>
      </c>
      <c r="L11" s="8">
        <f t="shared" si="1"/>
        <v>0.41039134083406165</v>
      </c>
      <c r="M11" s="8">
        <f t="shared" si="1"/>
        <v>0.45845366696492446</v>
      </c>
      <c r="N11" s="8">
        <f t="shared" si="1"/>
        <v>3.47690501404427</v>
      </c>
      <c r="O11" s="8">
        <f t="shared" si="1"/>
        <v>0.30779350562554625</v>
      </c>
      <c r="P11" s="8">
        <f t="shared" si="1"/>
        <v>0.22769131240844045</v>
      </c>
      <c r="Q11" s="8">
        <f t="shared" si="1"/>
        <v>0.0844606816314989</v>
      </c>
      <c r="R11" s="8">
        <f t="shared" si="1"/>
        <v>6.116414498363353</v>
      </c>
    </row>
    <row r="12" spans="5:18" ht="12.75">
      <c r="E12" s="4" t="s">
        <v>53</v>
      </c>
      <c r="F12" s="7" t="s">
        <v>56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56</v>
      </c>
      <c r="Q12" s="7" t="s">
        <v>56</v>
      </c>
      <c r="R12" s="7" t="s">
        <v>56</v>
      </c>
    </row>
    <row r="13" spans="5:10" ht="12.75">
      <c r="E13" s="4" t="s">
        <v>54</v>
      </c>
      <c r="F13" s="7">
        <v>0.3665952682495117</v>
      </c>
      <c r="G13" s="7">
        <v>0.6687577962875366</v>
      </c>
      <c r="H13" s="7">
        <v>0.5829348564147949</v>
      </c>
      <c r="I13" s="7">
        <v>0.4235212802886963</v>
      </c>
      <c r="J13" s="7">
        <v>0.8880845308303833</v>
      </c>
    </row>
    <row r="14" ht="13.5" thickBot="1">
      <c r="E14" s="4" t="s">
        <v>55</v>
      </c>
    </row>
    <row r="15" spans="2:18" ht="13.5" thickTop="1">
      <c r="B15" s="13" t="s">
        <v>60</v>
      </c>
      <c r="C15" s="14" t="s">
        <v>71</v>
      </c>
      <c r="E15" s="6">
        <v>0</v>
      </c>
      <c r="F15" s="9">
        <v>0.3665952682495117</v>
      </c>
      <c r="G15" s="9">
        <v>0.6687577962875366</v>
      </c>
      <c r="H15" s="9">
        <v>0.5829348564147949</v>
      </c>
      <c r="I15" s="9">
        <v>0.4235212802886963</v>
      </c>
      <c r="J15" s="9">
        <v>0.8880845308303833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</row>
    <row r="16" spans="2:18" ht="12.75">
      <c r="B16" s="15" t="s">
        <v>61</v>
      </c>
      <c r="C16" s="16" t="s">
        <v>65</v>
      </c>
      <c r="E16">
        <f>E15+1</f>
        <v>1</v>
      </c>
      <c r="F16" s="10">
        <f>[1]!SIM_rand(-F15)</f>
        <v>0.7909761071205139</v>
      </c>
      <c r="G16" s="10">
        <f>[1]!SIM_rand(-G15)</f>
        <v>0.82063889503479</v>
      </c>
      <c r="H16" s="10">
        <f>[1]!SIM_rand(-H15)</f>
        <v>0.5489329099655151</v>
      </c>
      <c r="I16" s="10">
        <f>[1]!SIM_rand(-I15)</f>
        <v>0.1667051911354065</v>
      </c>
      <c r="J16" s="10">
        <f>[1]!SIM_rand(-J15)</f>
        <v>0.81182861328125</v>
      </c>
      <c r="K16" s="43">
        <f>[2]!RV_SIM(TS2_Base,-F16)</f>
        <v>32.48036646350675</v>
      </c>
      <c r="L16" s="44">
        <f>[2]!RV_SIM(TS2_C_Trend,-G16)</f>
        <v>0</v>
      </c>
      <c r="M16" s="44">
        <f>IF(L16=1,[2]!RV_SIM(TS2_Trend,-H16),M15)</f>
        <v>0</v>
      </c>
      <c r="N16" s="43">
        <f>M16+N15</f>
        <v>0</v>
      </c>
      <c r="O16" s="44">
        <f>[2]!RV_SIM(TS2_C_Step,-I16)</f>
        <v>1</v>
      </c>
      <c r="P16" s="44">
        <f>IF(O16=1,[2]!RV_SIM(TS2_Step,-J16),P15)</f>
        <v>-0.6378774005115018</v>
      </c>
      <c r="Q16" s="43">
        <f>IF(O16=1,Q15+P16,Q15)</f>
        <v>-0.6378774005115018</v>
      </c>
      <c r="R16" s="42">
        <f>MAX(ROUND(K16+N16+Q16,0),0)</f>
        <v>32</v>
      </c>
    </row>
    <row r="17" spans="2:18" ht="12.75">
      <c r="B17" s="15" t="s">
        <v>62</v>
      </c>
      <c r="C17" s="16">
        <v>25</v>
      </c>
      <c r="E17">
        <f aca="true" t="shared" si="2" ref="E17:E35">E16+1</f>
        <v>2</v>
      </c>
      <c r="F17" s="10">
        <f>[1]!SIM_rand(-F16)</f>
        <v>0.9326826930046082</v>
      </c>
      <c r="G17" s="10">
        <f>[1]!SIM_rand(-G16)</f>
        <v>0.2721000909805298</v>
      </c>
      <c r="H17" s="10">
        <f>[1]!SIM_rand(-H16)</f>
        <v>0.7997424602508545</v>
      </c>
      <c r="I17" s="10">
        <f>[1]!SIM_rand(-I16)</f>
        <v>0.9532201886177063</v>
      </c>
      <c r="J17" s="10">
        <f>[1]!SIM_rand(-J16)</f>
        <v>0.1010211706161499</v>
      </c>
      <c r="K17" s="43">
        <f>[2]!RV_SIM(TS2_Base,-F17)</f>
        <v>27.442081572876265</v>
      </c>
      <c r="L17" s="44">
        <f>[2]!RV_SIM(TS2_C_Trend,-G17)</f>
        <v>0</v>
      </c>
      <c r="M17" s="44">
        <f>IF(L17=1,[2]!RV_SIM(TS2_Trend,-H17),M16)</f>
        <v>0</v>
      </c>
      <c r="N17" s="43">
        <f aca="true" t="shared" si="3" ref="N17:N35">M17+N16</f>
        <v>0</v>
      </c>
      <c r="O17" s="44">
        <f>[2]!RV_SIM(TS2_C_Step,-I17)</f>
        <v>0</v>
      </c>
      <c r="P17" s="44">
        <f>IF(O17=1,[2]!RV_SIM(TS2_Step,-J17),P16)</f>
        <v>-0.6378774005115018</v>
      </c>
      <c r="Q17" s="43">
        <f aca="true" t="shared" si="4" ref="Q17:Q35">IF(O17=1,Q16+P17,Q16)</f>
        <v>-0.6378774005115018</v>
      </c>
      <c r="R17" s="42">
        <f aca="true" t="shared" si="5" ref="R17:R35">MAX(ROUND(K17+N17+Q17,0),0)</f>
        <v>27</v>
      </c>
    </row>
    <row r="18" spans="2:18" ht="13.5" thickBot="1">
      <c r="B18" s="17" t="s">
        <v>63</v>
      </c>
      <c r="C18" s="18">
        <v>5</v>
      </c>
      <c r="E18">
        <f t="shared" si="2"/>
        <v>3</v>
      </c>
      <c r="F18" s="10">
        <f>[1]!SIM_rand(-F17)</f>
        <v>0.6873725056648254</v>
      </c>
      <c r="G18" s="10">
        <f>[1]!SIM_rand(-G17)</f>
        <v>0.4294803738594055</v>
      </c>
      <c r="H18" s="10">
        <f>[1]!SIM_rand(-H17)</f>
        <v>0.9759026765823364</v>
      </c>
      <c r="I18" s="10">
        <f>[1]!SIM_rand(-I17)</f>
        <v>0.306546151638031</v>
      </c>
      <c r="J18" s="10">
        <f>[1]!SIM_rand(-J17)</f>
        <v>0.3706662654876709</v>
      </c>
      <c r="K18" s="43">
        <f>[2]!RV_SIM(TS2_Base,-F18)</f>
        <v>13.145907091433111</v>
      </c>
      <c r="L18" s="44">
        <f>[2]!RV_SIM(TS2_C_Trend,-G18)</f>
        <v>0</v>
      </c>
      <c r="M18" s="44">
        <f>IF(L18=1,[2]!RV_SIM(TS2_Trend,-H18),M17)</f>
        <v>0</v>
      </c>
      <c r="N18" s="43">
        <f t="shared" si="3"/>
        <v>0</v>
      </c>
      <c r="O18" s="44">
        <f>[2]!RV_SIM(TS2_C_Step,-I18)</f>
        <v>0</v>
      </c>
      <c r="P18" s="44">
        <f>IF(O18=1,[2]!RV_SIM(TS2_Step,-J18),P17)</f>
        <v>-0.6378774005115018</v>
      </c>
      <c r="Q18" s="43">
        <f t="shared" si="4"/>
        <v>-0.6378774005115018</v>
      </c>
      <c r="R18" s="42">
        <f t="shared" si="5"/>
        <v>13</v>
      </c>
    </row>
    <row r="19" spans="2:18" ht="13.5" thickTop="1">
      <c r="B19" s="13" t="s">
        <v>60</v>
      </c>
      <c r="C19" s="14" t="s">
        <v>72</v>
      </c>
      <c r="E19">
        <f t="shared" si="2"/>
        <v>4</v>
      </c>
      <c r="F19" s="10">
        <f>[1]!SIM_rand(-F18)</f>
        <v>0.008874356746673584</v>
      </c>
      <c r="G19" s="10">
        <f>[1]!SIM_rand(-G18)</f>
        <v>0.3918148875236511</v>
      </c>
      <c r="H19" s="10">
        <f>[1]!SIM_rand(-H18)</f>
        <v>0.5366554260253906</v>
      </c>
      <c r="I19" s="10">
        <f>[1]!SIM_rand(-I18)</f>
        <v>0.7546643614768982</v>
      </c>
      <c r="J19" s="10">
        <f>[1]!SIM_rand(-J18)</f>
        <v>0.7211399674415588</v>
      </c>
      <c r="K19" s="43">
        <f>[2]!RV_SIM(TS2_Base,-F19)</f>
        <v>22.79378071583351</v>
      </c>
      <c r="L19" s="44">
        <f>[2]!RV_SIM(TS2_C_Trend,-G19)</f>
        <v>1</v>
      </c>
      <c r="M19" s="44">
        <f>IF(L19=1,[2]!RV_SIM(TS2_Trend,-H19),M18)</f>
        <v>0.8853634381774644</v>
      </c>
      <c r="N19" s="43">
        <f t="shared" si="3"/>
        <v>0.8853634381774644</v>
      </c>
      <c r="O19" s="44">
        <f>[2]!RV_SIM(TS2_C_Step,-I19)</f>
        <v>0</v>
      </c>
      <c r="P19" s="44">
        <f>IF(O19=1,[2]!RV_SIM(TS2_Step,-J19),P18)</f>
        <v>-0.6378774005115018</v>
      </c>
      <c r="Q19" s="43">
        <f t="shared" si="4"/>
        <v>-0.6378774005115018</v>
      </c>
      <c r="R19" s="42">
        <f t="shared" si="5"/>
        <v>23</v>
      </c>
    </row>
    <row r="20" spans="2:18" ht="12.75">
      <c r="B20" s="15" t="s">
        <v>61</v>
      </c>
      <c r="C20" s="16" t="s">
        <v>65</v>
      </c>
      <c r="E20">
        <f t="shared" si="2"/>
        <v>5</v>
      </c>
      <c r="F20" s="10">
        <f>[1]!SIM_rand(-F19)</f>
        <v>0.32951825857162476</v>
      </c>
      <c r="G20" s="10">
        <f>[1]!SIM_rand(-G19)</f>
        <v>0.9281105399131775</v>
      </c>
      <c r="H20" s="10">
        <f>[1]!SIM_rand(-H19)</f>
        <v>0.961696982383728</v>
      </c>
      <c r="I20" s="10">
        <f>[1]!SIM_rand(-I19)</f>
        <v>0.10643726587295532</v>
      </c>
      <c r="J20" s="10">
        <f>[1]!SIM_rand(-J19)</f>
        <v>0.7784215807914734</v>
      </c>
      <c r="K20" s="43">
        <f>[2]!RV_SIM(TS2_Base,-F20)</f>
        <v>23.909898984871088</v>
      </c>
      <c r="L20" s="44">
        <f>[2]!RV_SIM(TS2_C_Trend,-G20)</f>
        <v>0</v>
      </c>
      <c r="M20" s="44">
        <f>IF(L20=1,[2]!RV_SIM(TS2_Trend,-H20),M19)</f>
        <v>0.8853634381774644</v>
      </c>
      <c r="N20" s="43">
        <f t="shared" si="3"/>
        <v>1.7707268763549289</v>
      </c>
      <c r="O20" s="44">
        <f>[2]!RV_SIM(TS2_C_Step,-I20)</f>
        <v>0</v>
      </c>
      <c r="P20" s="44">
        <f>IF(O20=1,[2]!RV_SIM(TS2_Step,-J20),P19)</f>
        <v>-0.6378774005115018</v>
      </c>
      <c r="Q20" s="43">
        <f t="shared" si="4"/>
        <v>-0.6378774005115018</v>
      </c>
      <c r="R20" s="42">
        <f t="shared" si="5"/>
        <v>25</v>
      </c>
    </row>
    <row r="21" spans="2:18" ht="12.75">
      <c r="B21" s="15" t="s">
        <v>62</v>
      </c>
      <c r="C21" s="16">
        <v>0</v>
      </c>
      <c r="E21">
        <f t="shared" si="2"/>
        <v>6</v>
      </c>
      <c r="F21" s="10">
        <f>[1]!SIM_rand(-F20)</f>
        <v>0.4137067198753357</v>
      </c>
      <c r="G21" s="10">
        <f>[1]!SIM_rand(-G20)</f>
        <v>0.03092294931411743</v>
      </c>
      <c r="H21" s="10">
        <f>[1]!SIM_rand(-H20)</f>
        <v>0.23967289924621582</v>
      </c>
      <c r="I21" s="10">
        <f>[1]!SIM_rand(-I20)</f>
        <v>0.7265198230743408</v>
      </c>
      <c r="J21" s="10">
        <f>[1]!SIM_rand(-J20)</f>
        <v>0.7414644360542297</v>
      </c>
      <c r="K21" s="43">
        <f>[2]!RV_SIM(TS2_Base,-F21)</f>
        <v>28.5968681159239</v>
      </c>
      <c r="L21" s="44">
        <f>[2]!RV_SIM(TS2_C_Trend,-G21)</f>
        <v>0</v>
      </c>
      <c r="M21" s="44">
        <f>IF(L21=1,[2]!RV_SIM(TS2_Trend,-H21),M20)</f>
        <v>0.8853634381774644</v>
      </c>
      <c r="N21" s="43">
        <f t="shared" si="3"/>
        <v>2.6560903145323933</v>
      </c>
      <c r="O21" s="44">
        <f>[2]!RV_SIM(TS2_C_Step,-I21)</f>
        <v>0</v>
      </c>
      <c r="P21" s="44">
        <f>IF(O21=1,[2]!RV_SIM(TS2_Step,-J21),P20)</f>
        <v>-0.6378774005115018</v>
      </c>
      <c r="Q21" s="43">
        <f t="shared" si="4"/>
        <v>-0.6378774005115018</v>
      </c>
      <c r="R21" s="42">
        <f t="shared" si="5"/>
        <v>31</v>
      </c>
    </row>
    <row r="22" spans="2:18" ht="13.5" thickBot="1">
      <c r="B22" s="17" t="s">
        <v>63</v>
      </c>
      <c r="C22" s="18">
        <v>0.5</v>
      </c>
      <c r="E22">
        <f t="shared" si="2"/>
        <v>7</v>
      </c>
      <c r="F22" s="10">
        <f>[1]!SIM_rand(-F21)</f>
        <v>0.7640447020530701</v>
      </c>
      <c r="G22" s="10">
        <f>[1]!SIM_rand(-G21)</f>
        <v>0.22690099477767944</v>
      </c>
      <c r="H22" s="10">
        <f>[1]!SIM_rand(-H21)</f>
        <v>0.8244338631629944</v>
      </c>
      <c r="I22" s="10">
        <f>[1]!SIM_rand(-I21)</f>
        <v>0.6921526193618774</v>
      </c>
      <c r="J22" s="10">
        <f>[1]!SIM_rand(-J21)</f>
        <v>0.5726727843284607</v>
      </c>
      <c r="K22" s="43">
        <f>[2]!RV_SIM(TS2_Base,-F22)</f>
        <v>19.15656640500852</v>
      </c>
      <c r="L22" s="44">
        <f>[2]!RV_SIM(TS2_C_Trend,-G22)</f>
        <v>0</v>
      </c>
      <c r="M22" s="44">
        <f>IF(L22=1,[2]!RV_SIM(TS2_Trend,-H22),M21)</f>
        <v>0.8853634381774644</v>
      </c>
      <c r="N22" s="43">
        <f t="shared" si="3"/>
        <v>3.5414537527098577</v>
      </c>
      <c r="O22" s="44">
        <f>[2]!RV_SIM(TS2_C_Step,-I22)</f>
        <v>0</v>
      </c>
      <c r="P22" s="44">
        <f>IF(O22=1,[2]!RV_SIM(TS2_Step,-J22),P21)</f>
        <v>-0.6378774005115018</v>
      </c>
      <c r="Q22" s="43">
        <f t="shared" si="4"/>
        <v>-0.6378774005115018</v>
      </c>
      <c r="R22" s="42">
        <f t="shared" si="5"/>
        <v>22</v>
      </c>
    </row>
    <row r="23" spans="2:18" ht="13.5" thickTop="1">
      <c r="B23" s="13" t="s">
        <v>73</v>
      </c>
      <c r="C23" s="19" t="s">
        <v>74</v>
      </c>
      <c r="E23">
        <f t="shared" si="2"/>
        <v>8</v>
      </c>
      <c r="F23" s="10">
        <f>[1]!SIM_rand(-F22)</f>
        <v>0.1212649941444397</v>
      </c>
      <c r="G23" s="10">
        <f>[1]!SIM_rand(-G22)</f>
        <v>0.8788197636604309</v>
      </c>
      <c r="H23" s="10">
        <f>[1]!SIM_rand(-H22)</f>
        <v>0.20242661237716675</v>
      </c>
      <c r="I23" s="10">
        <f>[1]!SIM_rand(-I22)</f>
        <v>0.3981595039367676</v>
      </c>
      <c r="J23" s="10">
        <f>[1]!SIM_rand(-J22)</f>
        <v>0.5430369973182678</v>
      </c>
      <c r="K23" s="43">
        <f>[2]!RV_SIM(TS2_Base,-F23)</f>
        <v>22.92955283626442</v>
      </c>
      <c r="L23" s="44">
        <f>[2]!RV_SIM(TS2_C_Trend,-G23)</f>
        <v>0</v>
      </c>
      <c r="M23" s="44">
        <f>IF(L23=1,[2]!RV_SIM(TS2_Trend,-H23),M22)</f>
        <v>0.8853634381774644</v>
      </c>
      <c r="N23" s="43">
        <f t="shared" si="3"/>
        <v>4.426817190887322</v>
      </c>
      <c r="O23" s="44">
        <f>[2]!RV_SIM(TS2_C_Step,-I23)</f>
        <v>1</v>
      </c>
      <c r="P23" s="44">
        <f>IF(O23=1,[2]!RV_SIM(TS2_Step,-J23),P22)</f>
        <v>-0.1725939961083054</v>
      </c>
      <c r="Q23" s="43">
        <f t="shared" si="4"/>
        <v>-0.8104713966198072</v>
      </c>
      <c r="R23" s="42">
        <f t="shared" si="5"/>
        <v>27</v>
      </c>
    </row>
    <row r="24" spans="2:18" ht="12.75">
      <c r="B24" s="15" t="s">
        <v>61</v>
      </c>
      <c r="C24" s="16" t="s">
        <v>75</v>
      </c>
      <c r="E24">
        <f t="shared" si="2"/>
        <v>9</v>
      </c>
      <c r="F24" s="10">
        <f>[1]!SIM_rand(-F23)</f>
        <v>0.3394043445587158</v>
      </c>
      <c r="G24" s="10">
        <f>[1]!SIM_rand(-G23)</f>
        <v>0.08589977025985718</v>
      </c>
      <c r="H24" s="10">
        <f>[1]!SIM_rand(-H23)</f>
        <v>0.40981703996658325</v>
      </c>
      <c r="I24" s="10">
        <f>[1]!SIM_rand(-I23)</f>
        <v>0.9795203804969788</v>
      </c>
      <c r="J24" s="10">
        <f>[1]!SIM_rand(-J23)</f>
        <v>0.36497658491134644</v>
      </c>
      <c r="K24" s="43">
        <f>[2]!RV_SIM(TS2_Base,-F24)</f>
        <v>20.4454701512012</v>
      </c>
      <c r="L24" s="44">
        <f>[2]!RV_SIM(TS2_C_Trend,-G24)</f>
        <v>0</v>
      </c>
      <c r="M24" s="44">
        <f>IF(L24=1,[2]!RV_SIM(TS2_Trend,-H24),M23)</f>
        <v>0.8853634381774644</v>
      </c>
      <c r="N24" s="43">
        <f t="shared" si="3"/>
        <v>5.312180629064786</v>
      </c>
      <c r="O24" s="44">
        <f>[2]!RV_SIM(TS2_C_Step,-I24)</f>
        <v>0</v>
      </c>
      <c r="P24" s="44">
        <f>IF(O24=1,[2]!RV_SIM(TS2_Step,-J24),P23)</f>
        <v>-0.1725939961083054</v>
      </c>
      <c r="Q24" s="43">
        <f t="shared" si="4"/>
        <v>-0.8104713966198072</v>
      </c>
      <c r="R24" s="42">
        <f t="shared" si="5"/>
        <v>25</v>
      </c>
    </row>
    <row r="25" spans="2:18" ht="13.5" thickBot="1">
      <c r="B25" s="17" t="s">
        <v>76</v>
      </c>
      <c r="C25" s="18">
        <v>0.10000000149011612</v>
      </c>
      <c r="E25">
        <f t="shared" si="2"/>
        <v>10</v>
      </c>
      <c r="F25" s="10">
        <f>[1]!SIM_rand(-F24)</f>
        <v>0.1811724305152893</v>
      </c>
      <c r="G25" s="10">
        <f>[1]!SIM_rand(-G24)</f>
        <v>0.7731306552886963</v>
      </c>
      <c r="H25" s="10">
        <f>[1]!SIM_rand(-H24)</f>
        <v>0.8486620783805847</v>
      </c>
      <c r="I25" s="10">
        <f>[1]!SIM_rand(-I24)</f>
        <v>0.23326081037521362</v>
      </c>
      <c r="J25" s="10">
        <f>[1]!SIM_rand(-J24)</f>
        <v>0.9367966055870056</v>
      </c>
      <c r="K25" s="43">
        <f>[2]!RV_SIM(TS2_Base,-F25)</f>
        <v>27.09546412008157</v>
      </c>
      <c r="L25" s="44">
        <f>[2]!RV_SIM(TS2_C_Trend,-G25)</f>
        <v>0</v>
      </c>
      <c r="M25" s="44">
        <f>IF(L25=1,[2]!RV_SIM(TS2_Trend,-H25),M24)</f>
        <v>0.8853634381774644</v>
      </c>
      <c r="N25" s="43">
        <f t="shared" si="3"/>
        <v>6.19754406724225</v>
      </c>
      <c r="O25" s="44">
        <f>[2]!RV_SIM(TS2_C_Step,-I25)</f>
        <v>0</v>
      </c>
      <c r="P25" s="44">
        <f>IF(O25=1,[2]!RV_SIM(TS2_Step,-J25),P24)</f>
        <v>-0.1725939961083054</v>
      </c>
      <c r="Q25" s="43">
        <f t="shared" si="4"/>
        <v>-0.8104713966198072</v>
      </c>
      <c r="R25" s="42">
        <f t="shared" si="5"/>
        <v>32</v>
      </c>
    </row>
    <row r="26" spans="2:18" ht="13.5" thickTop="1">
      <c r="B26" s="13" t="s">
        <v>60</v>
      </c>
      <c r="C26" s="14" t="s">
        <v>77</v>
      </c>
      <c r="E26">
        <f t="shared" si="2"/>
        <v>11</v>
      </c>
      <c r="F26" s="10">
        <f>[1]!SIM_rand(-F25)</f>
        <v>0.6624258160591125</v>
      </c>
      <c r="G26" s="10">
        <f>[1]!SIM_rand(-G25)</f>
        <v>0.891187310218811</v>
      </c>
      <c r="H26" s="10">
        <f>[1]!SIM_rand(-H25)</f>
        <v>0.43357497453689575</v>
      </c>
      <c r="I26" s="10">
        <f>[1]!SIM_rand(-I25)</f>
        <v>0.08668166399002075</v>
      </c>
      <c r="J26" s="10">
        <f>[1]!SIM_rand(-J25)</f>
        <v>0.46189600229263306</v>
      </c>
      <c r="K26" s="43">
        <f>[2]!RV_SIM(TS2_Base,-F26)</f>
        <v>25.38252963527192</v>
      </c>
      <c r="L26" s="44">
        <f>[2]!RV_SIM(TS2_C_Trend,-G26)</f>
        <v>0</v>
      </c>
      <c r="M26" s="44">
        <f>IF(L26=1,[2]!RV_SIM(TS2_Trend,-H26),M25)</f>
        <v>0.8853634381774644</v>
      </c>
      <c r="N26" s="43">
        <f t="shared" si="3"/>
        <v>7.082907505419714</v>
      </c>
      <c r="O26" s="44">
        <f>[2]!RV_SIM(TS2_C_Step,-I26)</f>
        <v>0</v>
      </c>
      <c r="P26" s="44">
        <f>IF(O26=1,[2]!RV_SIM(TS2_Step,-J26),P25)</f>
        <v>-0.1725939961083054</v>
      </c>
      <c r="Q26" s="43">
        <f t="shared" si="4"/>
        <v>-0.8104713966198072</v>
      </c>
      <c r="R26" s="42">
        <f t="shared" si="5"/>
        <v>32</v>
      </c>
    </row>
    <row r="27" spans="2:18" ht="12.75">
      <c r="B27" s="15" t="s">
        <v>61</v>
      </c>
      <c r="C27" s="16" t="s">
        <v>65</v>
      </c>
      <c r="E27">
        <f t="shared" si="2"/>
        <v>12</v>
      </c>
      <c r="F27" s="10">
        <f>[1]!SIM_rand(-F26)</f>
        <v>0.5304917693138123</v>
      </c>
      <c r="G27" s="10">
        <f>[1]!SIM_rand(-G26)</f>
        <v>0.7844538688659668</v>
      </c>
      <c r="H27" s="10">
        <f>[1]!SIM_rand(-H26)</f>
        <v>0.8623644709587097</v>
      </c>
      <c r="I27" s="10">
        <f>[1]!SIM_rand(-I26)</f>
        <v>0.8315136432647705</v>
      </c>
      <c r="J27" s="10">
        <f>[1]!SIM_rand(-J26)</f>
        <v>0.4360906481742859</v>
      </c>
      <c r="K27" s="43">
        <f>[2]!RV_SIM(TS2_Base,-F27)</f>
        <v>25.09363592471431</v>
      </c>
      <c r="L27" s="44">
        <f>[2]!RV_SIM(TS2_C_Trend,-G27)</f>
        <v>0</v>
      </c>
      <c r="M27" s="44">
        <f>IF(L27=1,[2]!RV_SIM(TS2_Trend,-H27),M26)</f>
        <v>0.8853634381774644</v>
      </c>
      <c r="N27" s="43">
        <f t="shared" si="3"/>
        <v>7.968270943597178</v>
      </c>
      <c r="O27" s="44">
        <f>[2]!RV_SIM(TS2_C_Step,-I27)</f>
        <v>0</v>
      </c>
      <c r="P27" s="44">
        <f>IF(O27=1,[2]!RV_SIM(TS2_Step,-J27),P26)</f>
        <v>-0.1725939961083054</v>
      </c>
      <c r="Q27" s="43">
        <f t="shared" si="4"/>
        <v>-0.8104713966198072</v>
      </c>
      <c r="R27" s="42">
        <f t="shared" si="5"/>
        <v>32</v>
      </c>
    </row>
    <row r="28" spans="2:18" ht="12.75">
      <c r="B28" s="15" t="s">
        <v>62</v>
      </c>
      <c r="C28" s="16">
        <v>0</v>
      </c>
      <c r="E28">
        <f t="shared" si="2"/>
        <v>13</v>
      </c>
      <c r="F28" s="10">
        <f>[1]!SIM_rand(-F27)</f>
        <v>0.5074706673622131</v>
      </c>
      <c r="G28" s="10">
        <f>[1]!SIM_rand(-G27)</f>
        <v>0.7373446226119995</v>
      </c>
      <c r="H28" s="10">
        <f>[1]!SIM_rand(-H27)</f>
        <v>0.9237177968025208</v>
      </c>
      <c r="I28" s="10">
        <f>[1]!SIM_rand(-I27)</f>
        <v>0.4845930337905884</v>
      </c>
      <c r="J28" s="10">
        <f>[1]!SIM_rand(-J27)</f>
        <v>0.2298387885093689</v>
      </c>
      <c r="K28" s="43">
        <f>[2]!RV_SIM(TS2_Base,-F28)</f>
        <v>33.639875835185386</v>
      </c>
      <c r="L28" s="44">
        <f>[2]!RV_SIM(TS2_C_Trend,-G28)</f>
        <v>0</v>
      </c>
      <c r="M28" s="44">
        <f>IF(L28=1,[2]!RV_SIM(TS2_Trend,-H28),M27)</f>
        <v>0.8853634381774644</v>
      </c>
      <c r="N28" s="43">
        <f t="shared" si="3"/>
        <v>8.853634381774642</v>
      </c>
      <c r="O28" s="44">
        <f>[2]!RV_SIM(TS2_C_Step,-I28)</f>
        <v>0</v>
      </c>
      <c r="P28" s="44">
        <f>IF(O28=1,[2]!RV_SIM(TS2_Step,-J28),P27)</f>
        <v>-0.1725939961083054</v>
      </c>
      <c r="Q28" s="43">
        <f t="shared" si="4"/>
        <v>-0.8104713966198072</v>
      </c>
      <c r="R28" s="42">
        <f t="shared" si="5"/>
        <v>42</v>
      </c>
    </row>
    <row r="29" spans="2:18" ht="13.5" thickBot="1">
      <c r="B29" s="17" t="s">
        <v>63</v>
      </c>
      <c r="C29" s="18">
        <v>0.5</v>
      </c>
      <c r="E29">
        <f t="shared" si="2"/>
        <v>14</v>
      </c>
      <c r="F29" s="10">
        <f>[1]!SIM_rand(-F28)</f>
        <v>0.9580036997795105</v>
      </c>
      <c r="G29" s="10">
        <f>[1]!SIM_rand(-G28)</f>
        <v>0.8556010723114014</v>
      </c>
      <c r="H29" s="10">
        <f>[1]!SIM_rand(-H28)</f>
        <v>0.22366660833358765</v>
      </c>
      <c r="I29" s="10">
        <f>[1]!SIM_rand(-I28)</f>
        <v>0.683819591999054</v>
      </c>
      <c r="J29" s="10">
        <f>[1]!SIM_rand(-J28)</f>
        <v>0.03301936388015747</v>
      </c>
      <c r="K29" s="43">
        <f>[2]!RV_SIM(TS2_Base,-F29)</f>
        <v>18.20253987264008</v>
      </c>
      <c r="L29" s="44">
        <f>[2]!RV_SIM(TS2_C_Trend,-G29)</f>
        <v>1</v>
      </c>
      <c r="M29" s="44">
        <f>IF(L29=1,[2]!RV_SIM(TS2_Trend,-H29),M28)</f>
        <v>-0.22572100473700757</v>
      </c>
      <c r="N29" s="43">
        <f t="shared" si="3"/>
        <v>8.627913377037634</v>
      </c>
      <c r="O29" s="44">
        <f>[2]!RV_SIM(TS2_C_Step,-I29)</f>
        <v>0</v>
      </c>
      <c r="P29" s="44">
        <f>IF(O29=1,[2]!RV_SIM(TS2_Step,-J29),P28)</f>
        <v>-0.1725939961083054</v>
      </c>
      <c r="Q29" s="43">
        <f t="shared" si="4"/>
        <v>-0.8104713966198072</v>
      </c>
      <c r="R29" s="42">
        <f t="shared" si="5"/>
        <v>26</v>
      </c>
    </row>
    <row r="30" spans="2:18" ht="13.5" thickTop="1">
      <c r="B30" s="13" t="s">
        <v>78</v>
      </c>
      <c r="C30" s="19" t="s">
        <v>79</v>
      </c>
      <c r="E30">
        <f t="shared" si="2"/>
        <v>15</v>
      </c>
      <c r="F30" s="10">
        <f>[1]!SIM_rand(-F29)</f>
        <v>0.08699542284011841</v>
      </c>
      <c r="G30" s="10">
        <f>[1]!SIM_rand(-G29)</f>
        <v>0.9450455904006958</v>
      </c>
      <c r="H30" s="10">
        <f>[1]!SIM_rand(-H29)</f>
        <v>0.32583552598953247</v>
      </c>
      <c r="I30" s="10">
        <f>[1]!SIM_rand(-I29)</f>
        <v>0.701662003993988</v>
      </c>
      <c r="J30" s="10">
        <f>[1]!SIM_rand(-J29)</f>
        <v>0.54032301902771</v>
      </c>
      <c r="K30" s="43">
        <f>[2]!RV_SIM(TS2_Base,-F30)</f>
        <v>14.657444832607375</v>
      </c>
      <c r="L30" s="44">
        <f>[2]!RV_SIM(TS2_C_Trend,-G30)</f>
        <v>0</v>
      </c>
      <c r="M30" s="44">
        <f>IF(L30=1,[2]!RV_SIM(TS2_Trend,-H30),M29)</f>
        <v>-0.22572100473700757</v>
      </c>
      <c r="N30" s="43">
        <f t="shared" si="3"/>
        <v>8.402192372300627</v>
      </c>
      <c r="O30" s="44">
        <f>[2]!RV_SIM(TS2_C_Step,-I30)</f>
        <v>0</v>
      </c>
      <c r="P30" s="44">
        <f>IF(O30=1,[2]!RV_SIM(TS2_Step,-J30),P29)</f>
        <v>-0.1725939961083054</v>
      </c>
      <c r="Q30" s="43">
        <f t="shared" si="4"/>
        <v>-0.8104713966198072</v>
      </c>
      <c r="R30" s="42">
        <f t="shared" si="5"/>
        <v>22</v>
      </c>
    </row>
    <row r="31" spans="2:18" ht="12.75">
      <c r="B31" s="15" t="s">
        <v>61</v>
      </c>
      <c r="C31" s="16" t="s">
        <v>75</v>
      </c>
      <c r="E31">
        <f t="shared" si="2"/>
        <v>16</v>
      </c>
      <c r="F31" s="10">
        <f>[1]!SIM_rand(-F30)</f>
        <v>0.019295930862426758</v>
      </c>
      <c r="G31" s="10">
        <f>[1]!SIM_rand(-G30)</f>
        <v>0.2190704345703125</v>
      </c>
      <c r="H31" s="10">
        <f>[1]!SIM_rand(-H30)</f>
        <v>0.3271605372428894</v>
      </c>
      <c r="I31" s="10">
        <f>[1]!SIM_rand(-I30)</f>
        <v>0.2879052758216858</v>
      </c>
      <c r="J31" s="10">
        <f>[1]!SIM_rand(-J30)</f>
        <v>0.71802818775177</v>
      </c>
      <c r="K31" s="43">
        <f>[2]!RV_SIM(TS2_Base,-F31)</f>
        <v>22.62935743025124</v>
      </c>
      <c r="L31" s="44">
        <f>[2]!RV_SIM(TS2_C_Trend,-G31)</f>
        <v>1</v>
      </c>
      <c r="M31" s="44">
        <f>IF(L31=1,[2]!RV_SIM(TS2_Trend,-H31),M30)</f>
        <v>-0.08160407563520028</v>
      </c>
      <c r="N31" s="43">
        <f t="shared" si="3"/>
        <v>8.320588296665427</v>
      </c>
      <c r="O31" s="44">
        <f>[2]!RV_SIM(TS2_C_Step,-I31)</f>
        <v>0</v>
      </c>
      <c r="P31" s="44">
        <f>IF(O31=1,[2]!RV_SIM(TS2_Step,-J31),P30)</f>
        <v>-0.1725939961083054</v>
      </c>
      <c r="Q31" s="43">
        <f t="shared" si="4"/>
        <v>-0.8104713966198072</v>
      </c>
      <c r="R31" s="42">
        <f t="shared" si="5"/>
        <v>30</v>
      </c>
    </row>
    <row r="32" spans="2:18" ht="13.5" thickBot="1">
      <c r="B32" s="17" t="s">
        <v>76</v>
      </c>
      <c r="C32" s="18">
        <v>0.10000000149011612</v>
      </c>
      <c r="E32">
        <f t="shared" si="2"/>
        <v>17</v>
      </c>
      <c r="F32" s="10">
        <f>[1]!SIM_rand(-F31)</f>
        <v>0.31770414113998413</v>
      </c>
      <c r="G32" s="10">
        <f>[1]!SIM_rand(-G31)</f>
        <v>0.9183431267738342</v>
      </c>
      <c r="H32" s="10">
        <f>[1]!SIM_rand(-H31)</f>
        <v>0.4351772665977478</v>
      </c>
      <c r="I32" s="10">
        <f>[1]!SIM_rand(-I31)</f>
        <v>0.7564021944999695</v>
      </c>
      <c r="J32" s="10">
        <f>[1]!SIM_rand(-J31)</f>
        <v>0.41867733001708984</v>
      </c>
      <c r="K32" s="43">
        <f>[2]!RV_SIM(TS2_Base,-F32)</f>
        <v>27.12084831973138</v>
      </c>
      <c r="L32" s="44">
        <f>[2]!RV_SIM(TS2_C_Trend,-G32)</f>
        <v>0</v>
      </c>
      <c r="M32" s="44">
        <f>IF(L32=1,[2]!RV_SIM(TS2_Trend,-H32),M31)</f>
        <v>-0.08160407563520028</v>
      </c>
      <c r="N32" s="43">
        <f t="shared" si="3"/>
        <v>8.238984221030227</v>
      </c>
      <c r="O32" s="44">
        <f>[2]!RV_SIM(TS2_C_Step,-I32)</f>
        <v>0</v>
      </c>
      <c r="P32" s="44">
        <f>IF(O32=1,[2]!RV_SIM(TS2_Step,-J32),P31)</f>
        <v>-0.1725939961083054</v>
      </c>
      <c r="Q32" s="43">
        <f t="shared" si="4"/>
        <v>-0.8104713966198072</v>
      </c>
      <c r="R32" s="42">
        <f t="shared" si="5"/>
        <v>35</v>
      </c>
    </row>
    <row r="33" spans="5:18" ht="13.5" thickTop="1">
      <c r="E33">
        <f t="shared" si="2"/>
        <v>18</v>
      </c>
      <c r="F33" s="10">
        <f>[1]!SIM_rand(-F32)</f>
        <v>0.6642789244651794</v>
      </c>
      <c r="G33" s="10">
        <f>[1]!SIM_rand(-G32)</f>
        <v>0.3806597590446472</v>
      </c>
      <c r="H33" s="10">
        <f>[1]!SIM_rand(-H32)</f>
        <v>0.5912761092185974</v>
      </c>
      <c r="I33" s="10">
        <f>[1]!SIM_rand(-I32)</f>
        <v>0.6815460324287415</v>
      </c>
      <c r="J33" s="10">
        <f>[1]!SIM_rand(-J32)</f>
        <v>0.26754623651504517</v>
      </c>
      <c r="K33" s="43">
        <f>[2]!RV_SIM(TS2_Base,-F33)</f>
        <v>24.345233337823178</v>
      </c>
      <c r="L33" s="44">
        <f>[2]!RV_SIM(TS2_C_Trend,-G33)</f>
        <v>1</v>
      </c>
      <c r="M33" s="44">
        <f>IF(L33=1,[2]!RV_SIM(TS2_Trend,-H33),M32)</f>
        <v>0.3717436347603348</v>
      </c>
      <c r="N33" s="43">
        <f t="shared" si="3"/>
        <v>8.610727855790563</v>
      </c>
      <c r="O33" s="44">
        <f>[2]!RV_SIM(TS2_C_Step,-I33)</f>
        <v>0</v>
      </c>
      <c r="P33" s="44">
        <f>IF(O33=1,[2]!RV_SIM(TS2_Step,-J33),P32)</f>
        <v>-0.1725939961083054</v>
      </c>
      <c r="Q33" s="43">
        <f t="shared" si="4"/>
        <v>-0.8104713966198072</v>
      </c>
      <c r="R33" s="42">
        <f t="shared" si="5"/>
        <v>32</v>
      </c>
    </row>
    <row r="34" spans="5:18" ht="12.75">
      <c r="E34">
        <f t="shared" si="2"/>
        <v>19</v>
      </c>
      <c r="F34" s="10">
        <f>[1]!SIM_rand(-F33)</f>
        <v>0.4479060769081116</v>
      </c>
      <c r="G34" s="10">
        <f>[1]!SIM_rand(-G33)</f>
        <v>0.9930881857872009</v>
      </c>
      <c r="H34" s="10">
        <f>[1]!SIM_rand(-H33)</f>
        <v>0.7714067101478577</v>
      </c>
      <c r="I34" s="10">
        <f>[1]!SIM_rand(-I33)</f>
        <v>0.13035768270492554</v>
      </c>
      <c r="J34" s="10">
        <f>[1]!SIM_rand(-J33)</f>
        <v>0.5582439303398132</v>
      </c>
      <c r="K34" s="43">
        <f>[2]!RV_SIM(TS2_Base,-F34)</f>
        <v>25.116417935467823</v>
      </c>
      <c r="L34" s="44">
        <f>[2]!RV_SIM(TS2_C_Trend,-G34)</f>
        <v>0</v>
      </c>
      <c r="M34" s="44">
        <f>IF(L34=1,[2]!RV_SIM(TS2_Trend,-H34),M33)</f>
        <v>0.3717436347603348</v>
      </c>
      <c r="N34" s="43">
        <f t="shared" si="3"/>
        <v>8.982471490550898</v>
      </c>
      <c r="O34" s="44">
        <f>[2]!RV_SIM(TS2_C_Step,-I34)</f>
        <v>0</v>
      </c>
      <c r="P34" s="44">
        <f>IF(O34=1,[2]!RV_SIM(TS2_Step,-J34),P33)</f>
        <v>-0.1725939961083054</v>
      </c>
      <c r="Q34" s="43">
        <f t="shared" si="4"/>
        <v>-0.8104713966198072</v>
      </c>
      <c r="R34" s="42">
        <f t="shared" si="5"/>
        <v>33</v>
      </c>
    </row>
    <row r="35" spans="5:18" ht="12.75">
      <c r="E35">
        <f t="shared" si="2"/>
        <v>20</v>
      </c>
      <c r="F35" s="10">
        <f>[1]!SIM_rand(-F34)</f>
        <v>0.5092880129814148</v>
      </c>
      <c r="G35" s="10">
        <f>[1]!SIM_rand(-G34)</f>
        <v>0.8418493866920471</v>
      </c>
      <c r="H35" s="10">
        <f>[1]!SIM_rand(-H34)</f>
        <v>0.8273283839225769</v>
      </c>
      <c r="I35" s="10">
        <f>[1]!SIM_rand(-I34)</f>
        <v>0.2834332585334778</v>
      </c>
      <c r="J35" s="10">
        <f>[1]!SIM_rand(-J34)</f>
        <v>0.2369583249092102</v>
      </c>
      <c r="K35" s="43">
        <f>[2]!RV_SIM(TS2_Base,-F35)</f>
        <v>22.148199501571654</v>
      </c>
      <c r="L35" s="44">
        <f>[2]!RV_SIM(TS2_C_Trend,-G35)</f>
        <v>0</v>
      </c>
      <c r="M35" s="44">
        <f>IF(L35=1,[2]!RV_SIM(TS2_Trend,-H35),M34)</f>
        <v>0.3717436347603348</v>
      </c>
      <c r="N35" s="43">
        <f t="shared" si="3"/>
        <v>9.354215125311233</v>
      </c>
      <c r="O35" s="44">
        <f>[2]!RV_SIM(TS2_C_Step,-I35)</f>
        <v>0</v>
      </c>
      <c r="P35" s="44">
        <f>IF(O35=1,[2]!RV_SIM(TS2_Step,-J35),P34)</f>
        <v>-0.1725939961083054</v>
      </c>
      <c r="Q35" s="43">
        <f t="shared" si="4"/>
        <v>-0.8104713966198072</v>
      </c>
      <c r="R35" s="42">
        <f t="shared" si="5"/>
        <v>31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2" width="21.125" style="0" bestFit="1" customWidth="1"/>
    <col min="3" max="3" width="12.125" style="0" bestFit="1" customWidth="1"/>
    <col min="4" max="5" width="6.875" style="0" customWidth="1"/>
    <col min="6" max="15" width="7.875" style="0" customWidth="1"/>
    <col min="17" max="16384" width="6.875" style="0" customWidth="1"/>
  </cols>
  <sheetData>
    <row r="1" spans="1:11" ht="15">
      <c r="A1" s="1" t="s">
        <v>34</v>
      </c>
      <c r="D1" s="2" t="s">
        <v>35</v>
      </c>
      <c r="E1" s="3" t="s">
        <v>94</v>
      </c>
      <c r="H1" s="2" t="s">
        <v>42</v>
      </c>
      <c r="I1" s="3" t="s">
        <v>43</v>
      </c>
      <c r="K1" s="39" t="s">
        <v>87</v>
      </c>
    </row>
    <row r="2" spans="4:12" ht="12.75">
      <c r="D2" s="2" t="s">
        <v>37</v>
      </c>
      <c r="E2" s="3">
        <v>25</v>
      </c>
      <c r="H2" s="2" t="s">
        <v>44</v>
      </c>
      <c r="I2" s="3" t="s">
        <v>43</v>
      </c>
      <c r="K2" s="2" t="s">
        <v>88</v>
      </c>
      <c r="L2">
        <f>$L$10</f>
        <v>0.16</v>
      </c>
    </row>
    <row r="3" spans="2:12" ht="12.75">
      <c r="B3" s="60" t="s">
        <v>57</v>
      </c>
      <c r="D3" s="2" t="s">
        <v>38</v>
      </c>
      <c r="E3" s="3">
        <v>25</v>
      </c>
      <c r="H3" s="2" t="s">
        <v>45</v>
      </c>
      <c r="I3" s="3" t="s">
        <v>69</v>
      </c>
      <c r="K3" s="2" t="s">
        <v>89</v>
      </c>
      <c r="L3">
        <f>$N$10</f>
        <v>3.6</v>
      </c>
    </row>
    <row r="4" spans="4:12" ht="12.75">
      <c r="D4" s="2" t="s">
        <v>39</v>
      </c>
      <c r="E4" s="3">
        <v>10</v>
      </c>
      <c r="H4" s="2" t="s">
        <v>46</v>
      </c>
      <c r="I4" s="3" t="s">
        <v>43</v>
      </c>
      <c r="K4" s="2" t="s">
        <v>90</v>
      </c>
      <c r="L4">
        <f>$O$10</f>
        <v>48.92</v>
      </c>
    </row>
    <row r="5" spans="2:12" ht="12.75">
      <c r="B5" s="60" t="s">
        <v>58</v>
      </c>
      <c r="D5" s="2" t="s">
        <v>40</v>
      </c>
      <c r="E5" s="3">
        <v>1</v>
      </c>
      <c r="H5" s="2" t="s">
        <v>47</v>
      </c>
      <c r="I5" s="3">
        <v>8</v>
      </c>
      <c r="K5" s="2" t="s">
        <v>0</v>
      </c>
      <c r="L5" s="45">
        <f>$P$10</f>
        <v>136.92</v>
      </c>
    </row>
    <row r="6" spans="4:9" ht="12.75">
      <c r="D6" s="2" t="s">
        <v>41</v>
      </c>
      <c r="E6" s="3">
        <v>4</v>
      </c>
      <c r="H6" s="2" t="s">
        <v>48</v>
      </c>
      <c r="I6" s="3" t="s">
        <v>69</v>
      </c>
    </row>
    <row r="7" spans="2:9" ht="12.75">
      <c r="B7" s="60" t="s">
        <v>59</v>
      </c>
      <c r="H7" s="2" t="s">
        <v>49</v>
      </c>
      <c r="I7" s="3">
        <v>25</v>
      </c>
    </row>
    <row r="9" spans="5:16" ht="24.75">
      <c r="E9" s="4" t="s">
        <v>50</v>
      </c>
      <c r="F9" s="40" t="s">
        <v>109</v>
      </c>
      <c r="G9" s="40" t="s">
        <v>68</v>
      </c>
      <c r="H9" s="40" t="s">
        <v>110</v>
      </c>
      <c r="I9" s="40" t="s">
        <v>111</v>
      </c>
      <c r="J9" s="40" t="s">
        <v>112</v>
      </c>
      <c r="K9" s="40" t="s">
        <v>113</v>
      </c>
      <c r="L9" s="40" t="s">
        <v>114</v>
      </c>
      <c r="M9" s="40" t="s">
        <v>115</v>
      </c>
      <c r="N9" s="40" t="s">
        <v>116</v>
      </c>
      <c r="O9" s="40" t="s">
        <v>117</v>
      </c>
      <c r="P9" s="40" t="s">
        <v>0</v>
      </c>
    </row>
    <row r="10" spans="5:16" ht="12.75">
      <c r="E10" s="4" t="s">
        <v>51</v>
      </c>
      <c r="F10" s="7" t="s">
        <v>56</v>
      </c>
      <c r="G10" s="8">
        <f aca="true" t="shared" si="0" ref="G10:P10">AVERAGE(G19:G43)</f>
        <v>24.88</v>
      </c>
      <c r="H10" s="8">
        <f t="shared" si="0"/>
        <v>24</v>
      </c>
      <c r="I10" s="8">
        <f t="shared" si="0"/>
        <v>45.32</v>
      </c>
      <c r="J10" s="8">
        <f t="shared" si="0"/>
        <v>72</v>
      </c>
      <c r="K10" s="8">
        <f t="shared" si="0"/>
        <v>117.32</v>
      </c>
      <c r="L10" s="8">
        <f t="shared" si="0"/>
        <v>0.16</v>
      </c>
      <c r="M10" s="8">
        <f t="shared" si="0"/>
        <v>24</v>
      </c>
      <c r="N10" s="8">
        <f t="shared" si="0"/>
        <v>3.6</v>
      </c>
      <c r="O10" s="8">
        <f t="shared" si="0"/>
        <v>48.92</v>
      </c>
      <c r="P10" s="49">
        <f t="shared" si="0"/>
        <v>136.92</v>
      </c>
    </row>
    <row r="11" spans="5:16" ht="12.75">
      <c r="E11" s="4" t="s">
        <v>52</v>
      </c>
      <c r="F11" s="7" t="s">
        <v>56</v>
      </c>
      <c r="G11" s="7" t="s">
        <v>56</v>
      </c>
      <c r="H11" s="7" t="s">
        <v>56</v>
      </c>
      <c r="I11" s="7" t="s">
        <v>56</v>
      </c>
      <c r="J11" s="7" t="s">
        <v>56</v>
      </c>
      <c r="K11" s="7" t="s">
        <v>56</v>
      </c>
      <c r="L11" s="7" t="s">
        <v>56</v>
      </c>
      <c r="M11" s="7" t="s">
        <v>56</v>
      </c>
      <c r="N11" s="7" t="s">
        <v>56</v>
      </c>
      <c r="O11" s="7" t="s">
        <v>56</v>
      </c>
      <c r="P11" s="7" t="s">
        <v>56</v>
      </c>
    </row>
    <row r="12" spans="5:16" ht="12.75">
      <c r="E12" s="4" t="s">
        <v>53</v>
      </c>
      <c r="F12" s="7" t="s">
        <v>56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56</v>
      </c>
    </row>
    <row r="13" spans="5:6" ht="12.75">
      <c r="E13" s="4" t="s">
        <v>54</v>
      </c>
      <c r="F13" s="7">
        <v>0.8180989027023315</v>
      </c>
    </row>
    <row r="14" ht="13.5" thickBot="1">
      <c r="E14" s="4" t="s">
        <v>55</v>
      </c>
    </row>
    <row r="15" spans="2:16" ht="13.5" thickTop="1">
      <c r="B15" s="13" t="s">
        <v>95</v>
      </c>
      <c r="C15" s="19" t="s">
        <v>96</v>
      </c>
      <c r="E15" s="6">
        <v>-3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2:16" ht="13.5" thickBot="1">
      <c r="B16" s="17" t="s">
        <v>97</v>
      </c>
      <c r="C16" s="18">
        <v>150</v>
      </c>
      <c r="E16" s="6">
        <v>-2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2:16" ht="13.5" thickTop="1">
      <c r="B17" s="13" t="s">
        <v>98</v>
      </c>
      <c r="C17" s="19" t="s">
        <v>99</v>
      </c>
      <c r="E17" s="6">
        <v>-1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2:16" ht="13.5" thickBot="1">
      <c r="B18" s="17" t="s">
        <v>97</v>
      </c>
      <c r="C18" s="18">
        <v>75</v>
      </c>
      <c r="E18" s="6">
        <v>0</v>
      </c>
      <c r="F18" s="9">
        <v>0.8266580104827881</v>
      </c>
      <c r="G18" s="41">
        <v>0</v>
      </c>
      <c r="H18" s="41">
        <v>0</v>
      </c>
      <c r="I18" s="41">
        <f>100</f>
        <v>100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8">
        <v>0</v>
      </c>
    </row>
    <row r="19" spans="2:16" ht="13.5" thickTop="1">
      <c r="B19" s="13" t="s">
        <v>100</v>
      </c>
      <c r="C19" s="19" t="s">
        <v>101</v>
      </c>
      <c r="E19">
        <f>E18+1</f>
        <v>1</v>
      </c>
      <c r="F19" s="10">
        <f>[1]!SIM_rand(-F18)</f>
        <v>0.6285544633865356</v>
      </c>
      <c r="G19" s="43">
        <f>ROUND([2]!RV_SIM(Inv1_Demand,-F19),0)</f>
        <v>23</v>
      </c>
      <c r="H19" s="44">
        <f>M15</f>
        <v>0</v>
      </c>
      <c r="I19" s="44">
        <f>I18-G19+H19</f>
        <v>77</v>
      </c>
      <c r="J19" s="44">
        <f>J18-H19+M18</f>
        <v>0</v>
      </c>
      <c r="K19" s="44">
        <f>J19+I19</f>
        <v>77</v>
      </c>
      <c r="L19" s="43">
        <f>IF(K19&lt;=Inv1_r,1,0)</f>
        <v>0</v>
      </c>
      <c r="M19" s="44">
        <f>IF(L19=1,Inv1_Q,0)</f>
        <v>0</v>
      </c>
      <c r="N19" s="43">
        <f>IF(I19&lt;0,-I19,0)</f>
        <v>0</v>
      </c>
      <c r="O19" s="43">
        <f>IF(I19&gt;0,I19,0)</f>
        <v>77</v>
      </c>
      <c r="P19" s="47">
        <f>O19*Inv1_Inv_Cost+N19*Inv1_BO_Cost+L19*Inv1_RO_Cost</f>
        <v>77</v>
      </c>
    </row>
    <row r="20" spans="2:16" ht="13.5" thickBot="1">
      <c r="B20" s="17" t="s">
        <v>97</v>
      </c>
      <c r="C20" s="20">
        <v>3</v>
      </c>
      <c r="E20">
        <f aca="true" t="shared" si="1" ref="E20:E43">E19+1</f>
        <v>2</v>
      </c>
      <c r="F20" s="10">
        <f>[1]!SIM_rand(-F19)</f>
        <v>0.37850475311279297</v>
      </c>
      <c r="G20" s="43">
        <f>ROUND([2]!RV_SIM(Inv1_Demand,-F20),0)</f>
        <v>23</v>
      </c>
      <c r="H20" s="44">
        <f aca="true" t="shared" si="2" ref="H20:H43">M16</f>
        <v>0</v>
      </c>
      <c r="I20" s="44">
        <f aca="true" t="shared" si="3" ref="I20:I43">I19-G20+H20</f>
        <v>54</v>
      </c>
      <c r="J20" s="44">
        <f aca="true" t="shared" si="4" ref="J20:J43">J19-H20+M19</f>
        <v>0</v>
      </c>
      <c r="K20" s="44">
        <f aca="true" t="shared" si="5" ref="K20:K43">J20+I20</f>
        <v>54</v>
      </c>
      <c r="L20" s="43">
        <f aca="true" t="shared" si="6" ref="L20:L43">IF(K20&lt;=Inv1_r,1,0)</f>
        <v>1</v>
      </c>
      <c r="M20" s="44">
        <f aca="true" t="shared" si="7" ref="M20:M43">IF(L20=1,Inv1_Q,0)</f>
        <v>150</v>
      </c>
      <c r="N20" s="43">
        <f aca="true" t="shared" si="8" ref="N20:N43">IF(I20&lt;0,-I20,0)</f>
        <v>0</v>
      </c>
      <c r="O20" s="43">
        <f aca="true" t="shared" si="9" ref="O20:O43">IF(I20&gt;0,I20,0)</f>
        <v>54</v>
      </c>
      <c r="P20" s="47">
        <f aca="true" t="shared" si="10" ref="P20:P43">O20*Inv1_Inv_Cost+N20*Inv1_BO_Cost+L20*Inv1_RO_Cost</f>
        <v>154</v>
      </c>
    </row>
    <row r="21" spans="2:16" ht="13.5" thickTop="1">
      <c r="B21" s="13" t="s">
        <v>102</v>
      </c>
      <c r="C21" s="19" t="s">
        <v>103</v>
      </c>
      <c r="E21">
        <f t="shared" si="1"/>
        <v>3</v>
      </c>
      <c r="F21" s="10">
        <f>[1]!SIM_rand(-F20)</f>
        <v>0.3601441979408264</v>
      </c>
      <c r="G21" s="43">
        <f>ROUND([2]!RV_SIM(Inv1_Demand,-F21),0)</f>
        <v>31</v>
      </c>
      <c r="H21" s="44">
        <f t="shared" si="2"/>
        <v>0</v>
      </c>
      <c r="I21" s="44">
        <f t="shared" si="3"/>
        <v>23</v>
      </c>
      <c r="J21" s="44">
        <f t="shared" si="4"/>
        <v>150</v>
      </c>
      <c r="K21" s="44">
        <f t="shared" si="5"/>
        <v>173</v>
      </c>
      <c r="L21" s="43">
        <f t="shared" si="6"/>
        <v>0</v>
      </c>
      <c r="M21" s="44">
        <f t="shared" si="7"/>
        <v>0</v>
      </c>
      <c r="N21" s="43">
        <f t="shared" si="8"/>
        <v>0</v>
      </c>
      <c r="O21" s="43">
        <f t="shared" si="9"/>
        <v>23</v>
      </c>
      <c r="P21" s="47">
        <f t="shared" si="10"/>
        <v>23</v>
      </c>
    </row>
    <row r="22" spans="2:16" ht="13.5" thickBot="1">
      <c r="B22" s="17" t="s">
        <v>97</v>
      </c>
      <c r="C22" s="46">
        <v>20</v>
      </c>
      <c r="E22">
        <f t="shared" si="1"/>
        <v>4</v>
      </c>
      <c r="F22" s="10">
        <f>[1]!SIM_rand(-F21)</f>
        <v>0.8932811617851257</v>
      </c>
      <c r="G22" s="43">
        <f>ROUND([2]!RV_SIM(Inv1_Demand,-F22),0)</f>
        <v>26</v>
      </c>
      <c r="H22" s="44">
        <f t="shared" si="2"/>
        <v>0</v>
      </c>
      <c r="I22" s="44">
        <f t="shared" si="3"/>
        <v>-3</v>
      </c>
      <c r="J22" s="44">
        <f t="shared" si="4"/>
        <v>150</v>
      </c>
      <c r="K22" s="44">
        <f t="shared" si="5"/>
        <v>147</v>
      </c>
      <c r="L22" s="43">
        <f t="shared" si="6"/>
        <v>0</v>
      </c>
      <c r="M22" s="44">
        <f t="shared" si="7"/>
        <v>0</v>
      </c>
      <c r="N22" s="43">
        <f t="shared" si="8"/>
        <v>3</v>
      </c>
      <c r="O22" s="43">
        <f t="shared" si="9"/>
        <v>0</v>
      </c>
      <c r="P22" s="47">
        <f t="shared" si="10"/>
        <v>60</v>
      </c>
    </row>
    <row r="23" spans="2:16" ht="13.5" thickTop="1">
      <c r="B23" s="13" t="s">
        <v>104</v>
      </c>
      <c r="C23" s="19" t="s">
        <v>105</v>
      </c>
      <c r="E23">
        <f t="shared" si="1"/>
        <v>5</v>
      </c>
      <c r="F23" s="10">
        <f>[1]!SIM_rand(-F22)</f>
        <v>0.5599716305732727</v>
      </c>
      <c r="G23" s="43">
        <f>ROUND([2]!RV_SIM(Inv1_Demand,-F23),0)</f>
        <v>27</v>
      </c>
      <c r="H23" s="44">
        <f t="shared" si="2"/>
        <v>0</v>
      </c>
      <c r="I23" s="44">
        <f t="shared" si="3"/>
        <v>-30</v>
      </c>
      <c r="J23" s="44">
        <f t="shared" si="4"/>
        <v>150</v>
      </c>
      <c r="K23" s="44">
        <f t="shared" si="5"/>
        <v>120</v>
      </c>
      <c r="L23" s="43">
        <f t="shared" si="6"/>
        <v>0</v>
      </c>
      <c r="M23" s="44">
        <f t="shared" si="7"/>
        <v>0</v>
      </c>
      <c r="N23" s="43">
        <f t="shared" si="8"/>
        <v>30</v>
      </c>
      <c r="O23" s="43">
        <f t="shared" si="9"/>
        <v>0</v>
      </c>
      <c r="P23" s="47">
        <f t="shared" si="10"/>
        <v>600</v>
      </c>
    </row>
    <row r="24" spans="2:16" ht="13.5" thickBot="1">
      <c r="B24" s="17" t="s">
        <v>97</v>
      </c>
      <c r="C24" s="46">
        <v>1</v>
      </c>
      <c r="E24">
        <f t="shared" si="1"/>
        <v>6</v>
      </c>
      <c r="F24" s="10">
        <f>[1]!SIM_rand(-F23)</f>
        <v>0.6278933882713318</v>
      </c>
      <c r="G24" s="43">
        <f>ROUND([2]!RV_SIM(Inv1_Demand,-F24),0)</f>
        <v>30</v>
      </c>
      <c r="H24" s="44">
        <f t="shared" si="2"/>
        <v>150</v>
      </c>
      <c r="I24" s="44">
        <f t="shared" si="3"/>
        <v>90</v>
      </c>
      <c r="J24" s="44">
        <f t="shared" si="4"/>
        <v>0</v>
      </c>
      <c r="K24" s="44">
        <f t="shared" si="5"/>
        <v>90</v>
      </c>
      <c r="L24" s="43">
        <f t="shared" si="6"/>
        <v>0</v>
      </c>
      <c r="M24" s="44">
        <f t="shared" si="7"/>
        <v>0</v>
      </c>
      <c r="N24" s="43">
        <f t="shared" si="8"/>
        <v>0</v>
      </c>
      <c r="O24" s="43">
        <f t="shared" si="9"/>
        <v>90</v>
      </c>
      <c r="P24" s="47">
        <f t="shared" si="10"/>
        <v>90</v>
      </c>
    </row>
    <row r="25" spans="2:16" ht="13.5" thickTop="1">
      <c r="B25" s="13" t="s">
        <v>106</v>
      </c>
      <c r="C25" s="19" t="s">
        <v>107</v>
      </c>
      <c r="E25">
        <f t="shared" si="1"/>
        <v>7</v>
      </c>
      <c r="F25" s="10">
        <f>[1]!SIM_rand(-F24)</f>
        <v>0.8451486229896545</v>
      </c>
      <c r="G25" s="43">
        <f>ROUND([2]!RV_SIM(Inv1_Demand,-F25),0)</f>
        <v>17</v>
      </c>
      <c r="H25" s="44">
        <f t="shared" si="2"/>
        <v>0</v>
      </c>
      <c r="I25" s="44">
        <f t="shared" si="3"/>
        <v>73</v>
      </c>
      <c r="J25" s="44">
        <f t="shared" si="4"/>
        <v>0</v>
      </c>
      <c r="K25" s="44">
        <f t="shared" si="5"/>
        <v>73</v>
      </c>
      <c r="L25" s="43">
        <f t="shared" si="6"/>
        <v>1</v>
      </c>
      <c r="M25" s="44">
        <f t="shared" si="7"/>
        <v>150</v>
      </c>
      <c r="N25" s="43">
        <f t="shared" si="8"/>
        <v>0</v>
      </c>
      <c r="O25" s="43">
        <f t="shared" si="9"/>
        <v>73</v>
      </c>
      <c r="P25" s="47">
        <f t="shared" si="10"/>
        <v>173</v>
      </c>
    </row>
    <row r="26" spans="2:16" ht="13.5" thickBot="1">
      <c r="B26" s="17" t="s">
        <v>97</v>
      </c>
      <c r="C26" s="46">
        <v>100</v>
      </c>
      <c r="E26">
        <f t="shared" si="1"/>
        <v>8</v>
      </c>
      <c r="F26" s="10">
        <f>[1]!SIM_rand(-F25)</f>
        <v>0.05532139539718628</v>
      </c>
      <c r="G26" s="43">
        <f>ROUND([2]!RV_SIM(Inv1_Demand,-F26),0)</f>
        <v>18</v>
      </c>
      <c r="H26" s="44">
        <f t="shared" si="2"/>
        <v>0</v>
      </c>
      <c r="I26" s="44">
        <f t="shared" si="3"/>
        <v>55</v>
      </c>
      <c r="J26" s="44">
        <f t="shared" si="4"/>
        <v>150</v>
      </c>
      <c r="K26" s="44">
        <f t="shared" si="5"/>
        <v>205</v>
      </c>
      <c r="L26" s="43">
        <f t="shared" si="6"/>
        <v>0</v>
      </c>
      <c r="M26" s="44">
        <f t="shared" si="7"/>
        <v>0</v>
      </c>
      <c r="N26" s="43">
        <f t="shared" si="8"/>
        <v>0</v>
      </c>
      <c r="O26" s="43">
        <f t="shared" si="9"/>
        <v>55</v>
      </c>
      <c r="P26" s="47">
        <f t="shared" si="10"/>
        <v>55</v>
      </c>
    </row>
    <row r="27" spans="2:16" ht="13.5" thickTop="1">
      <c r="B27" s="13" t="s">
        <v>60</v>
      </c>
      <c r="C27" s="14" t="s">
        <v>108</v>
      </c>
      <c r="E27">
        <f t="shared" si="1"/>
        <v>9</v>
      </c>
      <c r="F27" s="10">
        <f>[1]!SIM_rand(-F26)</f>
        <v>0.08505988121032715</v>
      </c>
      <c r="G27" s="43">
        <f>ROUND([2]!RV_SIM(Inv1_Demand,-F27),0)</f>
        <v>30</v>
      </c>
      <c r="H27" s="44">
        <f t="shared" si="2"/>
        <v>0</v>
      </c>
      <c r="I27" s="44">
        <f t="shared" si="3"/>
        <v>25</v>
      </c>
      <c r="J27" s="44">
        <f t="shared" si="4"/>
        <v>150</v>
      </c>
      <c r="K27" s="44">
        <f t="shared" si="5"/>
        <v>175</v>
      </c>
      <c r="L27" s="43">
        <f t="shared" si="6"/>
        <v>0</v>
      </c>
      <c r="M27" s="44">
        <f t="shared" si="7"/>
        <v>0</v>
      </c>
      <c r="N27" s="43">
        <f t="shared" si="8"/>
        <v>0</v>
      </c>
      <c r="O27" s="43">
        <f t="shared" si="9"/>
        <v>25</v>
      </c>
      <c r="P27" s="47">
        <f t="shared" si="10"/>
        <v>25</v>
      </c>
    </row>
    <row r="28" spans="2:16" ht="12.75">
      <c r="B28" s="15" t="s">
        <v>61</v>
      </c>
      <c r="C28" s="16" t="s">
        <v>65</v>
      </c>
      <c r="E28">
        <f t="shared" si="1"/>
        <v>10</v>
      </c>
      <c r="F28" s="10">
        <f>[1]!SIM_rand(-F27)</f>
        <v>0.858229398727417</v>
      </c>
      <c r="G28" s="43">
        <f>ROUND([2]!RV_SIM(Inv1_Demand,-F28),0)</f>
        <v>33</v>
      </c>
      <c r="H28" s="44">
        <f t="shared" si="2"/>
        <v>0</v>
      </c>
      <c r="I28" s="44">
        <f t="shared" si="3"/>
        <v>-8</v>
      </c>
      <c r="J28" s="44">
        <f t="shared" si="4"/>
        <v>150</v>
      </c>
      <c r="K28" s="44">
        <f t="shared" si="5"/>
        <v>142</v>
      </c>
      <c r="L28" s="43">
        <f t="shared" si="6"/>
        <v>0</v>
      </c>
      <c r="M28" s="44">
        <f t="shared" si="7"/>
        <v>0</v>
      </c>
      <c r="N28" s="43">
        <f t="shared" si="8"/>
        <v>8</v>
      </c>
      <c r="O28" s="43">
        <f t="shared" si="9"/>
        <v>0</v>
      </c>
      <c r="P28" s="47">
        <f t="shared" si="10"/>
        <v>160</v>
      </c>
    </row>
    <row r="29" spans="2:16" ht="12.75">
      <c r="B29" s="15" t="s">
        <v>62</v>
      </c>
      <c r="C29" s="16">
        <v>25</v>
      </c>
      <c r="E29">
        <f t="shared" si="1"/>
        <v>11</v>
      </c>
      <c r="F29" s="10">
        <f>[1]!SIM_rand(-F28)</f>
        <v>0.9410668611526489</v>
      </c>
      <c r="G29" s="43">
        <f>ROUND([2]!RV_SIM(Inv1_Demand,-F29),0)</f>
        <v>21</v>
      </c>
      <c r="H29" s="44">
        <f t="shared" si="2"/>
        <v>150</v>
      </c>
      <c r="I29" s="44">
        <f t="shared" si="3"/>
        <v>121</v>
      </c>
      <c r="J29" s="44">
        <f t="shared" si="4"/>
        <v>0</v>
      </c>
      <c r="K29" s="44">
        <f t="shared" si="5"/>
        <v>121</v>
      </c>
      <c r="L29" s="43">
        <f t="shared" si="6"/>
        <v>0</v>
      </c>
      <c r="M29" s="44">
        <f t="shared" si="7"/>
        <v>0</v>
      </c>
      <c r="N29" s="43">
        <f t="shared" si="8"/>
        <v>0</v>
      </c>
      <c r="O29" s="43">
        <f t="shared" si="9"/>
        <v>121</v>
      </c>
      <c r="P29" s="47">
        <f t="shared" si="10"/>
        <v>121</v>
      </c>
    </row>
    <row r="30" spans="2:16" ht="13.5" thickBot="1">
      <c r="B30" s="17" t="s">
        <v>63</v>
      </c>
      <c r="C30" s="18">
        <v>5</v>
      </c>
      <c r="E30">
        <f t="shared" si="1"/>
        <v>12</v>
      </c>
      <c r="F30" s="10">
        <f>[1]!SIM_rand(-F29)</f>
        <v>0.21928787231445312</v>
      </c>
      <c r="G30" s="43">
        <f>ROUND([2]!RV_SIM(Inv1_Demand,-F30),0)</f>
        <v>17</v>
      </c>
      <c r="H30" s="44">
        <f t="shared" si="2"/>
        <v>0</v>
      </c>
      <c r="I30" s="44">
        <f t="shared" si="3"/>
        <v>104</v>
      </c>
      <c r="J30" s="44">
        <f t="shared" si="4"/>
        <v>0</v>
      </c>
      <c r="K30" s="44">
        <f t="shared" si="5"/>
        <v>104</v>
      </c>
      <c r="L30" s="43">
        <f t="shared" si="6"/>
        <v>0</v>
      </c>
      <c r="M30" s="44">
        <f t="shared" si="7"/>
        <v>0</v>
      </c>
      <c r="N30" s="43">
        <f t="shared" si="8"/>
        <v>0</v>
      </c>
      <c r="O30" s="43">
        <f t="shared" si="9"/>
        <v>104</v>
      </c>
      <c r="P30" s="47">
        <f t="shared" si="10"/>
        <v>104</v>
      </c>
    </row>
    <row r="31" spans="5:16" ht="13.5" thickTop="1">
      <c r="E31">
        <f t="shared" si="1"/>
        <v>13</v>
      </c>
      <c r="F31" s="10">
        <f>[1]!SIM_rand(-F30)</f>
        <v>0.05635887384414673</v>
      </c>
      <c r="G31" s="43">
        <f>ROUND([2]!RV_SIM(Inv1_Demand,-F31),0)</f>
        <v>23</v>
      </c>
      <c r="H31" s="44">
        <f t="shared" si="2"/>
        <v>0</v>
      </c>
      <c r="I31" s="44">
        <f t="shared" si="3"/>
        <v>81</v>
      </c>
      <c r="J31" s="44">
        <f t="shared" si="4"/>
        <v>0</v>
      </c>
      <c r="K31" s="44">
        <f t="shared" si="5"/>
        <v>81</v>
      </c>
      <c r="L31" s="43">
        <f t="shared" si="6"/>
        <v>0</v>
      </c>
      <c r="M31" s="44">
        <f t="shared" si="7"/>
        <v>0</v>
      </c>
      <c r="N31" s="43">
        <f t="shared" si="8"/>
        <v>0</v>
      </c>
      <c r="O31" s="43">
        <f t="shared" si="9"/>
        <v>81</v>
      </c>
      <c r="P31" s="47">
        <f t="shared" si="10"/>
        <v>81</v>
      </c>
    </row>
    <row r="32" spans="5:16" ht="12.75">
      <c r="E32">
        <f t="shared" si="1"/>
        <v>14</v>
      </c>
      <c r="F32" s="10">
        <f>[1]!SIM_rand(-F31)</f>
        <v>0.3770577907562256</v>
      </c>
      <c r="G32" s="43">
        <f>ROUND([2]!RV_SIM(Inv1_Demand,-F32),0)</f>
        <v>34</v>
      </c>
      <c r="H32" s="44">
        <f t="shared" si="2"/>
        <v>0</v>
      </c>
      <c r="I32" s="44">
        <f t="shared" si="3"/>
        <v>47</v>
      </c>
      <c r="J32" s="44">
        <f t="shared" si="4"/>
        <v>0</v>
      </c>
      <c r="K32" s="44">
        <f t="shared" si="5"/>
        <v>47</v>
      </c>
      <c r="L32" s="43">
        <f t="shared" si="6"/>
        <v>1</v>
      </c>
      <c r="M32" s="44">
        <f t="shared" si="7"/>
        <v>150</v>
      </c>
      <c r="N32" s="43">
        <f t="shared" si="8"/>
        <v>0</v>
      </c>
      <c r="O32" s="43">
        <f t="shared" si="9"/>
        <v>47</v>
      </c>
      <c r="P32" s="47">
        <f t="shared" si="10"/>
        <v>147</v>
      </c>
    </row>
    <row r="33" spans="5:16" ht="12.75">
      <c r="E33">
        <f t="shared" si="1"/>
        <v>15</v>
      </c>
      <c r="F33" s="10">
        <f>[1]!SIM_rand(-F32)</f>
        <v>0.9601345658302307</v>
      </c>
      <c r="G33" s="43">
        <f>ROUND([2]!RV_SIM(Inv1_Demand,-F33),0)</f>
        <v>21</v>
      </c>
      <c r="H33" s="44">
        <f t="shared" si="2"/>
        <v>0</v>
      </c>
      <c r="I33" s="44">
        <f t="shared" si="3"/>
        <v>26</v>
      </c>
      <c r="J33" s="44">
        <f t="shared" si="4"/>
        <v>150</v>
      </c>
      <c r="K33" s="44">
        <f t="shared" si="5"/>
        <v>176</v>
      </c>
      <c r="L33" s="43">
        <f t="shared" si="6"/>
        <v>0</v>
      </c>
      <c r="M33" s="44">
        <f t="shared" si="7"/>
        <v>0</v>
      </c>
      <c r="N33" s="43">
        <f t="shared" si="8"/>
        <v>0</v>
      </c>
      <c r="O33" s="43">
        <f t="shared" si="9"/>
        <v>26</v>
      </c>
      <c r="P33" s="47">
        <f t="shared" si="10"/>
        <v>26</v>
      </c>
    </row>
    <row r="34" spans="5:16" ht="12.75">
      <c r="E34">
        <f t="shared" si="1"/>
        <v>16</v>
      </c>
      <c r="F34" s="10">
        <f>[1]!SIM_rand(-F33)</f>
        <v>0.22940653562545776</v>
      </c>
      <c r="G34" s="43">
        <f>ROUND([2]!RV_SIM(Inv1_Demand,-F34),0)</f>
        <v>31</v>
      </c>
      <c r="H34" s="44">
        <f t="shared" si="2"/>
        <v>0</v>
      </c>
      <c r="I34" s="44">
        <f t="shared" si="3"/>
        <v>-5</v>
      </c>
      <c r="J34" s="44">
        <f t="shared" si="4"/>
        <v>150</v>
      </c>
      <c r="K34" s="44">
        <f t="shared" si="5"/>
        <v>145</v>
      </c>
      <c r="L34" s="43">
        <f t="shared" si="6"/>
        <v>0</v>
      </c>
      <c r="M34" s="44">
        <f t="shared" si="7"/>
        <v>0</v>
      </c>
      <c r="N34" s="43">
        <f t="shared" si="8"/>
        <v>5</v>
      </c>
      <c r="O34" s="43">
        <f t="shared" si="9"/>
        <v>0</v>
      </c>
      <c r="P34" s="47">
        <f t="shared" si="10"/>
        <v>100</v>
      </c>
    </row>
    <row r="35" spans="5:16" ht="12.75">
      <c r="E35">
        <f t="shared" si="1"/>
        <v>17</v>
      </c>
      <c r="F35" s="10">
        <f>[1]!SIM_rand(-F34)</f>
        <v>0.8770735859870911</v>
      </c>
      <c r="G35" s="43">
        <f>ROUND([2]!RV_SIM(Inv1_Demand,-F35),0)</f>
        <v>12</v>
      </c>
      <c r="H35" s="44">
        <f t="shared" si="2"/>
        <v>0</v>
      </c>
      <c r="I35" s="44">
        <f t="shared" si="3"/>
        <v>-17</v>
      </c>
      <c r="J35" s="44">
        <f t="shared" si="4"/>
        <v>150</v>
      </c>
      <c r="K35" s="44">
        <f t="shared" si="5"/>
        <v>133</v>
      </c>
      <c r="L35" s="43">
        <f t="shared" si="6"/>
        <v>0</v>
      </c>
      <c r="M35" s="44">
        <f t="shared" si="7"/>
        <v>0</v>
      </c>
      <c r="N35" s="43">
        <f t="shared" si="8"/>
        <v>17</v>
      </c>
      <c r="O35" s="43">
        <f t="shared" si="9"/>
        <v>0</v>
      </c>
      <c r="P35" s="47">
        <f t="shared" si="10"/>
        <v>340</v>
      </c>
    </row>
    <row r="36" spans="5:16" ht="12.75">
      <c r="E36">
        <f t="shared" si="1"/>
        <v>18</v>
      </c>
      <c r="F36" s="10">
        <f>[1]!SIM_rand(-F35)</f>
        <v>0.006177365779876709</v>
      </c>
      <c r="G36" s="43">
        <f>ROUND([2]!RV_SIM(Inv1_Demand,-F36),0)</f>
        <v>24</v>
      </c>
      <c r="H36" s="44">
        <f t="shared" si="2"/>
        <v>150</v>
      </c>
      <c r="I36" s="44">
        <f t="shared" si="3"/>
        <v>109</v>
      </c>
      <c r="J36" s="44">
        <f t="shared" si="4"/>
        <v>0</v>
      </c>
      <c r="K36" s="44">
        <f t="shared" si="5"/>
        <v>109</v>
      </c>
      <c r="L36" s="43">
        <f t="shared" si="6"/>
        <v>0</v>
      </c>
      <c r="M36" s="44">
        <f t="shared" si="7"/>
        <v>0</v>
      </c>
      <c r="N36" s="43">
        <f t="shared" si="8"/>
        <v>0</v>
      </c>
      <c r="O36" s="43">
        <f t="shared" si="9"/>
        <v>109</v>
      </c>
      <c r="P36" s="47">
        <f t="shared" si="10"/>
        <v>109</v>
      </c>
    </row>
    <row r="37" spans="5:16" ht="12.75">
      <c r="E37">
        <f t="shared" si="1"/>
        <v>19</v>
      </c>
      <c r="F37" s="10">
        <f>[1]!SIM_rand(-F36)</f>
        <v>0.44931137561798096</v>
      </c>
      <c r="G37" s="43">
        <f>ROUND([2]!RV_SIM(Inv1_Demand,-F37),0)</f>
        <v>30</v>
      </c>
      <c r="H37" s="44">
        <f t="shared" si="2"/>
        <v>0</v>
      </c>
      <c r="I37" s="44">
        <f t="shared" si="3"/>
        <v>79</v>
      </c>
      <c r="J37" s="44">
        <f t="shared" si="4"/>
        <v>0</v>
      </c>
      <c r="K37" s="44">
        <f t="shared" si="5"/>
        <v>79</v>
      </c>
      <c r="L37" s="43">
        <f t="shared" si="6"/>
        <v>0</v>
      </c>
      <c r="M37" s="44">
        <f t="shared" si="7"/>
        <v>0</v>
      </c>
      <c r="N37" s="43">
        <f t="shared" si="8"/>
        <v>0</v>
      </c>
      <c r="O37" s="43">
        <f t="shared" si="9"/>
        <v>79</v>
      </c>
      <c r="P37" s="47">
        <f t="shared" si="10"/>
        <v>79</v>
      </c>
    </row>
    <row r="38" spans="5:16" ht="12.75">
      <c r="E38">
        <f t="shared" si="1"/>
        <v>20</v>
      </c>
      <c r="F38" s="10">
        <f>[1]!SIM_rand(-F37)</f>
        <v>0.8417986035346985</v>
      </c>
      <c r="G38" s="43">
        <f>ROUND([2]!RV_SIM(Inv1_Demand,-F38),0)</f>
        <v>24</v>
      </c>
      <c r="H38" s="44">
        <f t="shared" si="2"/>
        <v>0</v>
      </c>
      <c r="I38" s="44">
        <f t="shared" si="3"/>
        <v>55</v>
      </c>
      <c r="J38" s="44">
        <f t="shared" si="4"/>
        <v>0</v>
      </c>
      <c r="K38" s="44">
        <f t="shared" si="5"/>
        <v>55</v>
      </c>
      <c r="L38" s="43">
        <f t="shared" si="6"/>
        <v>1</v>
      </c>
      <c r="M38" s="44">
        <f t="shared" si="7"/>
        <v>150</v>
      </c>
      <c r="N38" s="43">
        <f t="shared" si="8"/>
        <v>0</v>
      </c>
      <c r="O38" s="43">
        <f t="shared" si="9"/>
        <v>55</v>
      </c>
      <c r="P38" s="47">
        <f t="shared" si="10"/>
        <v>155</v>
      </c>
    </row>
    <row r="39" spans="5:16" ht="12.75">
      <c r="E39">
        <f t="shared" si="1"/>
        <v>21</v>
      </c>
      <c r="F39" s="10">
        <f>[1]!SIM_rand(-F38)</f>
        <v>0.38885778188705444</v>
      </c>
      <c r="G39" s="43">
        <f>ROUND([2]!RV_SIM(Inv1_Demand,-F39),0)</f>
        <v>29</v>
      </c>
      <c r="H39" s="44">
        <f t="shared" si="2"/>
        <v>0</v>
      </c>
      <c r="I39" s="44">
        <f t="shared" si="3"/>
        <v>26</v>
      </c>
      <c r="J39" s="44">
        <f t="shared" si="4"/>
        <v>150</v>
      </c>
      <c r="K39" s="44">
        <f t="shared" si="5"/>
        <v>176</v>
      </c>
      <c r="L39" s="43">
        <f t="shared" si="6"/>
        <v>0</v>
      </c>
      <c r="M39" s="44">
        <f t="shared" si="7"/>
        <v>0</v>
      </c>
      <c r="N39" s="43">
        <f t="shared" si="8"/>
        <v>0</v>
      </c>
      <c r="O39" s="43">
        <f t="shared" si="9"/>
        <v>26</v>
      </c>
      <c r="P39" s="47">
        <f t="shared" si="10"/>
        <v>26</v>
      </c>
    </row>
    <row r="40" spans="5:16" ht="12.75">
      <c r="E40">
        <f t="shared" si="1"/>
        <v>22</v>
      </c>
      <c r="F40" s="10">
        <f>[1]!SIM_rand(-F39)</f>
        <v>0.7725133299827576</v>
      </c>
      <c r="G40" s="43">
        <f>ROUND([2]!RV_SIM(Inv1_Demand,-F40),0)</f>
        <v>25</v>
      </c>
      <c r="H40" s="44">
        <f t="shared" si="2"/>
        <v>0</v>
      </c>
      <c r="I40" s="44">
        <f t="shared" si="3"/>
        <v>1</v>
      </c>
      <c r="J40" s="44">
        <f t="shared" si="4"/>
        <v>150</v>
      </c>
      <c r="K40" s="44">
        <f t="shared" si="5"/>
        <v>151</v>
      </c>
      <c r="L40" s="43">
        <f t="shared" si="6"/>
        <v>0</v>
      </c>
      <c r="M40" s="44">
        <f t="shared" si="7"/>
        <v>0</v>
      </c>
      <c r="N40" s="43">
        <f t="shared" si="8"/>
        <v>0</v>
      </c>
      <c r="O40" s="43">
        <f t="shared" si="9"/>
        <v>1</v>
      </c>
      <c r="P40" s="47">
        <f t="shared" si="10"/>
        <v>1</v>
      </c>
    </row>
    <row r="41" spans="5:16" ht="12.75">
      <c r="E41">
        <f t="shared" si="1"/>
        <v>23</v>
      </c>
      <c r="F41" s="10">
        <f>[1]!SIM_rand(-F40)</f>
        <v>0.5177341103553772</v>
      </c>
      <c r="G41" s="43">
        <f>ROUND([2]!RV_SIM(Inv1_Demand,-F41),0)</f>
        <v>28</v>
      </c>
      <c r="H41" s="44">
        <f t="shared" si="2"/>
        <v>0</v>
      </c>
      <c r="I41" s="44">
        <f t="shared" si="3"/>
        <v>-27</v>
      </c>
      <c r="J41" s="44">
        <f t="shared" si="4"/>
        <v>150</v>
      </c>
      <c r="K41" s="44">
        <f t="shared" si="5"/>
        <v>123</v>
      </c>
      <c r="L41" s="43">
        <f t="shared" si="6"/>
        <v>0</v>
      </c>
      <c r="M41" s="44">
        <f t="shared" si="7"/>
        <v>0</v>
      </c>
      <c r="N41" s="43">
        <f t="shared" si="8"/>
        <v>27</v>
      </c>
      <c r="O41" s="43">
        <f t="shared" si="9"/>
        <v>0</v>
      </c>
      <c r="P41" s="47">
        <f t="shared" si="10"/>
        <v>540</v>
      </c>
    </row>
    <row r="42" spans="5:16" ht="12.75">
      <c r="E42">
        <f t="shared" si="1"/>
        <v>24</v>
      </c>
      <c r="F42" s="10">
        <f>[1]!SIM_rand(-F41)</f>
        <v>0.7182289958000183</v>
      </c>
      <c r="G42" s="43">
        <f>ROUND([2]!RV_SIM(Inv1_Demand,-F42),0)</f>
        <v>24</v>
      </c>
      <c r="H42" s="44">
        <f t="shared" si="2"/>
        <v>150</v>
      </c>
      <c r="I42" s="44">
        <f t="shared" si="3"/>
        <v>99</v>
      </c>
      <c r="J42" s="44">
        <f t="shared" si="4"/>
        <v>0</v>
      </c>
      <c r="K42" s="44">
        <f t="shared" si="5"/>
        <v>99</v>
      </c>
      <c r="L42" s="43">
        <f t="shared" si="6"/>
        <v>0</v>
      </c>
      <c r="M42" s="44">
        <f t="shared" si="7"/>
        <v>0</v>
      </c>
      <c r="N42" s="43">
        <f t="shared" si="8"/>
        <v>0</v>
      </c>
      <c r="O42" s="43">
        <f t="shared" si="9"/>
        <v>99</v>
      </c>
      <c r="P42" s="47">
        <f t="shared" si="10"/>
        <v>99</v>
      </c>
    </row>
    <row r="43" spans="5:16" ht="12.75">
      <c r="E43">
        <f t="shared" si="1"/>
        <v>25</v>
      </c>
      <c r="F43" s="10">
        <f>[1]!SIM_rand(-F42)</f>
        <v>0.43327265977859497</v>
      </c>
      <c r="G43" s="43">
        <f>ROUND([2]!RV_SIM(Inv1_Demand,-F43),0)</f>
        <v>21</v>
      </c>
      <c r="H43" s="44">
        <f t="shared" si="2"/>
        <v>0</v>
      </c>
      <c r="I43" s="44">
        <f t="shared" si="3"/>
        <v>78</v>
      </c>
      <c r="J43" s="44">
        <f t="shared" si="4"/>
        <v>0</v>
      </c>
      <c r="K43" s="44">
        <f t="shared" si="5"/>
        <v>78</v>
      </c>
      <c r="L43" s="43">
        <f t="shared" si="6"/>
        <v>0</v>
      </c>
      <c r="M43" s="44">
        <f t="shared" si="7"/>
        <v>0</v>
      </c>
      <c r="N43" s="43">
        <f t="shared" si="8"/>
        <v>0</v>
      </c>
      <c r="O43" s="43">
        <f t="shared" si="9"/>
        <v>78</v>
      </c>
      <c r="P43" s="47">
        <f t="shared" si="10"/>
        <v>78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showGridLines="0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2" width="21.125" style="0" bestFit="1" customWidth="1"/>
    <col min="3" max="3" width="12.125" style="0" bestFit="1" customWidth="1"/>
    <col min="4" max="5" width="6.875" style="0" customWidth="1"/>
    <col min="6" max="15" width="7.875" style="0" customWidth="1"/>
    <col min="17" max="16384" width="6.875" style="0" customWidth="1"/>
  </cols>
  <sheetData>
    <row r="1" spans="1:11" ht="15">
      <c r="A1" s="1" t="s">
        <v>34</v>
      </c>
      <c r="D1" s="2" t="s">
        <v>35</v>
      </c>
      <c r="E1" s="3" t="s">
        <v>140</v>
      </c>
      <c r="H1" s="2" t="s">
        <v>42</v>
      </c>
      <c r="I1" s="3" t="s">
        <v>43</v>
      </c>
      <c r="K1" s="39" t="s">
        <v>87</v>
      </c>
    </row>
    <row r="2" spans="4:12" ht="12.75">
      <c r="D2" s="2" t="s">
        <v>37</v>
      </c>
      <c r="E2" s="3">
        <v>1000</v>
      </c>
      <c r="H2" s="2" t="s">
        <v>44</v>
      </c>
      <c r="I2" s="3" t="s">
        <v>43</v>
      </c>
      <c r="K2" s="2" t="s">
        <v>88</v>
      </c>
      <c r="L2">
        <f>$L$10</f>
        <v>0.168</v>
      </c>
    </row>
    <row r="3" spans="2:12" ht="12.75">
      <c r="B3" s="60" t="s">
        <v>57</v>
      </c>
      <c r="D3" s="2" t="s">
        <v>38</v>
      </c>
      <c r="E3" s="3">
        <v>25</v>
      </c>
      <c r="H3" s="2" t="s">
        <v>45</v>
      </c>
      <c r="I3" s="3" t="s">
        <v>69</v>
      </c>
      <c r="K3" s="2" t="s">
        <v>89</v>
      </c>
      <c r="L3">
        <f>$N$10</f>
        <v>2.425</v>
      </c>
    </row>
    <row r="4" spans="4:12" ht="12.75">
      <c r="D4" s="2" t="s">
        <v>39</v>
      </c>
      <c r="E4" s="3">
        <v>10</v>
      </c>
      <c r="H4" s="2" t="s">
        <v>46</v>
      </c>
      <c r="I4" s="3" t="s">
        <v>43</v>
      </c>
      <c r="K4" s="2" t="s">
        <v>90</v>
      </c>
      <c r="L4">
        <f>$O$10</f>
        <v>52.157</v>
      </c>
    </row>
    <row r="5" spans="2:12" ht="12.75">
      <c r="B5" s="60" t="s">
        <v>58</v>
      </c>
      <c r="D5" s="2" t="s">
        <v>40</v>
      </c>
      <c r="E5" s="3">
        <v>1</v>
      </c>
      <c r="H5" s="2" t="s">
        <v>47</v>
      </c>
      <c r="I5" s="3">
        <v>10</v>
      </c>
      <c r="K5" s="2" t="s">
        <v>0</v>
      </c>
      <c r="L5" s="45">
        <f>$P$10</f>
        <v>117.457</v>
      </c>
    </row>
    <row r="6" spans="4:9" ht="12.75">
      <c r="D6" s="2" t="s">
        <v>41</v>
      </c>
      <c r="E6" s="3">
        <v>4</v>
      </c>
      <c r="H6" s="2" t="s">
        <v>48</v>
      </c>
      <c r="I6" s="3" t="s">
        <v>69</v>
      </c>
    </row>
    <row r="7" spans="2:9" ht="12.75">
      <c r="B7" s="60" t="s">
        <v>59</v>
      </c>
      <c r="H7" s="2" t="s">
        <v>49</v>
      </c>
      <c r="I7" s="3">
        <v>1000</v>
      </c>
    </row>
    <row r="9" spans="5:16" ht="24.75">
      <c r="E9" s="4" t="s">
        <v>50</v>
      </c>
      <c r="F9" s="40" t="s">
        <v>109</v>
      </c>
      <c r="G9" s="40" t="s">
        <v>68</v>
      </c>
      <c r="H9" s="40" t="s">
        <v>110</v>
      </c>
      <c r="I9" s="40" t="s">
        <v>111</v>
      </c>
      <c r="J9" s="40" t="s">
        <v>112</v>
      </c>
      <c r="K9" s="40" t="s">
        <v>113</v>
      </c>
      <c r="L9" s="40" t="s">
        <v>114</v>
      </c>
      <c r="M9" s="40" t="s">
        <v>115</v>
      </c>
      <c r="N9" s="40" t="s">
        <v>116</v>
      </c>
      <c r="O9" s="40" t="s">
        <v>117</v>
      </c>
      <c r="P9" s="40" t="s">
        <v>0</v>
      </c>
    </row>
    <row r="10" spans="5:16" ht="12.75">
      <c r="E10" s="4" t="s">
        <v>51</v>
      </c>
      <c r="F10" s="7" t="s">
        <v>56</v>
      </c>
      <c r="G10" s="8">
        <v>25.151</v>
      </c>
      <c r="H10" s="8">
        <v>25.05</v>
      </c>
      <c r="I10" s="8">
        <v>49.732</v>
      </c>
      <c r="J10" s="8">
        <v>75.45</v>
      </c>
      <c r="K10" s="8">
        <v>125.182</v>
      </c>
      <c r="L10" s="8">
        <v>0.168</v>
      </c>
      <c r="M10" s="8">
        <v>25.2</v>
      </c>
      <c r="N10" s="8">
        <v>2.425</v>
      </c>
      <c r="O10" s="8">
        <v>52.157</v>
      </c>
      <c r="P10" s="49">
        <v>117.457</v>
      </c>
    </row>
    <row r="11" spans="5:16" ht="12.75">
      <c r="E11" s="4" t="s">
        <v>52</v>
      </c>
      <c r="F11" s="7" t="s">
        <v>56</v>
      </c>
      <c r="G11" s="7" t="s">
        <v>56</v>
      </c>
      <c r="H11" s="7" t="s">
        <v>56</v>
      </c>
      <c r="I11" s="7" t="s">
        <v>56</v>
      </c>
      <c r="J11" s="7" t="s">
        <v>56</v>
      </c>
      <c r="K11" s="7" t="s">
        <v>56</v>
      </c>
      <c r="L11" s="7" t="s">
        <v>56</v>
      </c>
      <c r="M11" s="7" t="s">
        <v>56</v>
      </c>
      <c r="N11" s="7" t="s">
        <v>56</v>
      </c>
      <c r="O11" s="7" t="s">
        <v>56</v>
      </c>
      <c r="P11" s="7" t="s">
        <v>56</v>
      </c>
    </row>
    <row r="12" spans="5:16" ht="12.75">
      <c r="E12" s="4" t="s">
        <v>53</v>
      </c>
      <c r="F12" s="7" t="s">
        <v>56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56</v>
      </c>
    </row>
    <row r="13" spans="5:6" ht="12.75">
      <c r="E13" s="4" t="s">
        <v>54</v>
      </c>
      <c r="F13" s="7">
        <v>0.8180989027023315</v>
      </c>
    </row>
    <row r="14" ht="13.5" thickBot="1">
      <c r="E14" s="4" t="s">
        <v>55</v>
      </c>
    </row>
    <row r="15" spans="2:16" ht="13.5" thickTop="1">
      <c r="B15" s="13" t="s">
        <v>95</v>
      </c>
      <c r="C15" s="19" t="s">
        <v>141</v>
      </c>
      <c r="E15" s="6">
        <v>972</v>
      </c>
      <c r="F15" s="9">
        <v>0.4792962670326233</v>
      </c>
      <c r="G15" s="9">
        <v>18</v>
      </c>
      <c r="H15" s="9">
        <v>0</v>
      </c>
      <c r="I15" s="9">
        <v>-21</v>
      </c>
      <c r="J15" s="9">
        <v>150</v>
      </c>
      <c r="K15" s="9">
        <v>129</v>
      </c>
      <c r="L15" s="9">
        <v>0</v>
      </c>
      <c r="M15" s="9">
        <v>0</v>
      </c>
      <c r="N15" s="9">
        <v>21</v>
      </c>
      <c r="O15" s="9">
        <v>0</v>
      </c>
      <c r="P15" s="9">
        <v>420</v>
      </c>
    </row>
    <row r="16" spans="2:16" ht="13.5" thickBot="1">
      <c r="B16" s="17" t="s">
        <v>97</v>
      </c>
      <c r="C16" s="18">
        <v>150</v>
      </c>
      <c r="E16" s="6">
        <v>973</v>
      </c>
      <c r="F16" s="9">
        <v>0.07680624723434448</v>
      </c>
      <c r="G16" s="9">
        <v>25</v>
      </c>
      <c r="H16" s="9">
        <v>150</v>
      </c>
      <c r="I16" s="9">
        <v>104</v>
      </c>
      <c r="J16" s="9">
        <v>0</v>
      </c>
      <c r="K16" s="9">
        <v>104</v>
      </c>
      <c r="L16" s="9">
        <v>0</v>
      </c>
      <c r="M16" s="9">
        <v>0</v>
      </c>
      <c r="N16" s="9">
        <v>0</v>
      </c>
      <c r="O16" s="9">
        <v>104</v>
      </c>
      <c r="P16" s="9">
        <v>104</v>
      </c>
    </row>
    <row r="17" spans="2:16" ht="13.5" thickTop="1">
      <c r="B17" s="13" t="s">
        <v>98</v>
      </c>
      <c r="C17" s="19" t="s">
        <v>142</v>
      </c>
      <c r="E17" s="6">
        <v>974</v>
      </c>
      <c r="F17" s="9">
        <v>0.465984582901001</v>
      </c>
      <c r="G17" s="9">
        <v>17</v>
      </c>
      <c r="H17" s="9">
        <v>0</v>
      </c>
      <c r="I17" s="9">
        <v>87</v>
      </c>
      <c r="J17" s="9">
        <v>0</v>
      </c>
      <c r="K17" s="9">
        <v>87</v>
      </c>
      <c r="L17" s="9">
        <v>0</v>
      </c>
      <c r="M17" s="9">
        <v>0</v>
      </c>
      <c r="N17" s="9">
        <v>0</v>
      </c>
      <c r="O17" s="9">
        <v>87</v>
      </c>
      <c r="P17" s="9">
        <v>87</v>
      </c>
    </row>
    <row r="18" spans="2:16" ht="13.5" thickBot="1">
      <c r="B18" s="17" t="s">
        <v>97</v>
      </c>
      <c r="C18" s="18">
        <v>75</v>
      </c>
      <c r="E18" s="6">
        <v>975</v>
      </c>
      <c r="F18" s="9">
        <v>0.06426912546157837</v>
      </c>
      <c r="G18" s="41">
        <v>36</v>
      </c>
      <c r="H18" s="41">
        <v>0</v>
      </c>
      <c r="I18" s="41">
        <v>51</v>
      </c>
      <c r="J18" s="41">
        <v>0</v>
      </c>
      <c r="K18" s="41">
        <v>51</v>
      </c>
      <c r="L18" s="41">
        <v>1</v>
      </c>
      <c r="M18" s="41">
        <v>150</v>
      </c>
      <c r="N18" s="41">
        <v>0</v>
      </c>
      <c r="O18" s="41">
        <v>51</v>
      </c>
      <c r="P18" s="48">
        <v>151</v>
      </c>
    </row>
    <row r="19" spans="2:16" ht="13.5" thickTop="1">
      <c r="B19" s="13" t="s">
        <v>100</v>
      </c>
      <c r="C19" s="19" t="s">
        <v>143</v>
      </c>
      <c r="E19">
        <f>E18+1</f>
        <v>976</v>
      </c>
      <c r="F19" s="10">
        <f>[1]!SIM_rand(-F18)</f>
        <v>0.9846489429473877</v>
      </c>
      <c r="G19" s="43">
        <f>ROUND([2]!RV_SIM(Inv2_Demand,-F19),0)</f>
        <v>20</v>
      </c>
      <c r="H19" s="44">
        <f>M15</f>
        <v>0</v>
      </c>
      <c r="I19" s="44">
        <f>I18-G19+H19</f>
        <v>31</v>
      </c>
      <c r="J19" s="44">
        <f>J18-H19+M18</f>
        <v>150</v>
      </c>
      <c r="K19" s="44">
        <f>J19+I19</f>
        <v>181</v>
      </c>
      <c r="L19" s="43">
        <f>IF(K19&lt;=Inv2_r,1,0)</f>
        <v>0</v>
      </c>
      <c r="M19" s="44">
        <f>IF(L19=1,Inv2_Q,0)</f>
        <v>0</v>
      </c>
      <c r="N19" s="43">
        <f>IF(I19&lt;0,-I19,0)</f>
        <v>0</v>
      </c>
      <c r="O19" s="43">
        <f>IF(I19&gt;0,I19,0)</f>
        <v>31</v>
      </c>
      <c r="P19" s="47">
        <f>O19*Inv2_Inv_Cost+N19*Inv2_BO_Cost+L19*Inv2_RO_Cost</f>
        <v>31</v>
      </c>
    </row>
    <row r="20" spans="2:16" ht="13.5" thickBot="1">
      <c r="B20" s="17" t="s">
        <v>97</v>
      </c>
      <c r="C20" s="20">
        <v>3</v>
      </c>
      <c r="E20">
        <f aca="true" t="shared" si="0" ref="E20:E43">E19+1</f>
        <v>977</v>
      </c>
      <c r="F20" s="10">
        <f>[1]!SIM_rand(-F19)</f>
        <v>0.17948400974273682</v>
      </c>
      <c r="G20" s="43">
        <f>ROUND([2]!RV_SIM(Inv2_Demand,-F20),0)</f>
        <v>33</v>
      </c>
      <c r="H20" s="44">
        <f aca="true" t="shared" si="1" ref="H20:H43">M16</f>
        <v>0</v>
      </c>
      <c r="I20" s="44">
        <f aca="true" t="shared" si="2" ref="I20:I43">I19-G20+H20</f>
        <v>-2</v>
      </c>
      <c r="J20" s="44">
        <f aca="true" t="shared" si="3" ref="J20:J43">J19-H20+M19</f>
        <v>150</v>
      </c>
      <c r="K20" s="44">
        <f aca="true" t="shared" si="4" ref="K20:K43">J20+I20</f>
        <v>148</v>
      </c>
      <c r="L20" s="43">
        <f aca="true" t="shared" si="5" ref="L20:L43">IF(K20&lt;=Inv2_r,1,0)</f>
        <v>0</v>
      </c>
      <c r="M20" s="44">
        <f aca="true" t="shared" si="6" ref="M20:M43">IF(L20=1,Inv2_Q,0)</f>
        <v>0</v>
      </c>
      <c r="N20" s="43">
        <f aca="true" t="shared" si="7" ref="N20:N43">IF(I20&lt;0,-I20,0)</f>
        <v>2</v>
      </c>
      <c r="O20" s="43">
        <f aca="true" t="shared" si="8" ref="O20:O43">IF(I20&gt;0,I20,0)</f>
        <v>0</v>
      </c>
      <c r="P20" s="47">
        <f aca="true" t="shared" si="9" ref="P20:P43">O20*Inv2_Inv_Cost+N20*Inv2_BO_Cost+L20*Inv2_RO_Cost</f>
        <v>40</v>
      </c>
    </row>
    <row r="21" spans="2:16" ht="13.5" thickTop="1">
      <c r="B21" s="13" t="s">
        <v>102</v>
      </c>
      <c r="C21" s="19" t="s">
        <v>144</v>
      </c>
      <c r="E21">
        <f t="shared" si="0"/>
        <v>978</v>
      </c>
      <c r="F21" s="10">
        <f>[1]!SIM_rand(-F20)</f>
        <v>0.9426966309547424</v>
      </c>
      <c r="G21" s="43">
        <f>ROUND([2]!RV_SIM(Inv2_Demand,-F21),0)</f>
        <v>20</v>
      </c>
      <c r="H21" s="44">
        <f t="shared" si="1"/>
        <v>0</v>
      </c>
      <c r="I21" s="44">
        <f t="shared" si="2"/>
        <v>-22</v>
      </c>
      <c r="J21" s="44">
        <f t="shared" si="3"/>
        <v>150</v>
      </c>
      <c r="K21" s="44">
        <f t="shared" si="4"/>
        <v>128</v>
      </c>
      <c r="L21" s="43">
        <f t="shared" si="5"/>
        <v>0</v>
      </c>
      <c r="M21" s="44">
        <f t="shared" si="6"/>
        <v>0</v>
      </c>
      <c r="N21" s="43">
        <f t="shared" si="7"/>
        <v>22</v>
      </c>
      <c r="O21" s="43">
        <f t="shared" si="8"/>
        <v>0</v>
      </c>
      <c r="P21" s="47">
        <f t="shared" si="9"/>
        <v>440</v>
      </c>
    </row>
    <row r="22" spans="2:16" ht="13.5" thickBot="1">
      <c r="B22" s="17" t="s">
        <v>97</v>
      </c>
      <c r="C22" s="46">
        <v>20</v>
      </c>
      <c r="E22">
        <f t="shared" si="0"/>
        <v>979</v>
      </c>
      <c r="F22" s="10">
        <f>[1]!SIM_rand(-F21)</f>
        <v>0.1596500277519226</v>
      </c>
      <c r="G22" s="43">
        <f>ROUND([2]!RV_SIM(Inv2_Demand,-F22),0)</f>
        <v>20</v>
      </c>
      <c r="H22" s="44">
        <f t="shared" si="1"/>
        <v>150</v>
      </c>
      <c r="I22" s="44">
        <f t="shared" si="2"/>
        <v>108</v>
      </c>
      <c r="J22" s="44">
        <f t="shared" si="3"/>
        <v>0</v>
      </c>
      <c r="K22" s="44">
        <f t="shared" si="4"/>
        <v>108</v>
      </c>
      <c r="L22" s="43">
        <f t="shared" si="5"/>
        <v>0</v>
      </c>
      <c r="M22" s="44">
        <f t="shared" si="6"/>
        <v>0</v>
      </c>
      <c r="N22" s="43">
        <f t="shared" si="7"/>
        <v>0</v>
      </c>
      <c r="O22" s="43">
        <f t="shared" si="8"/>
        <v>108</v>
      </c>
      <c r="P22" s="47">
        <f t="shared" si="9"/>
        <v>108</v>
      </c>
    </row>
    <row r="23" spans="2:16" ht="13.5" thickTop="1">
      <c r="B23" s="13" t="s">
        <v>104</v>
      </c>
      <c r="C23" s="19" t="s">
        <v>145</v>
      </c>
      <c r="E23">
        <f t="shared" si="0"/>
        <v>980</v>
      </c>
      <c r="F23" s="10">
        <f>[1]!SIM_rand(-F22)</f>
        <v>0.17899543046951294</v>
      </c>
      <c r="G23" s="43">
        <f>ROUND([2]!RV_SIM(Inv2_Demand,-F23),0)</f>
        <v>20</v>
      </c>
      <c r="H23" s="44">
        <f t="shared" si="1"/>
        <v>0</v>
      </c>
      <c r="I23" s="44">
        <f t="shared" si="2"/>
        <v>88</v>
      </c>
      <c r="J23" s="44">
        <f t="shared" si="3"/>
        <v>0</v>
      </c>
      <c r="K23" s="44">
        <f t="shared" si="4"/>
        <v>88</v>
      </c>
      <c r="L23" s="43">
        <f t="shared" si="5"/>
        <v>0</v>
      </c>
      <c r="M23" s="44">
        <f t="shared" si="6"/>
        <v>0</v>
      </c>
      <c r="N23" s="43">
        <f t="shared" si="7"/>
        <v>0</v>
      </c>
      <c r="O23" s="43">
        <f t="shared" si="8"/>
        <v>88</v>
      </c>
      <c r="P23" s="47">
        <f t="shared" si="9"/>
        <v>88</v>
      </c>
    </row>
    <row r="24" spans="2:16" ht="13.5" thickBot="1">
      <c r="B24" s="17" t="s">
        <v>97</v>
      </c>
      <c r="C24" s="46">
        <v>1</v>
      </c>
      <c r="E24">
        <f t="shared" si="0"/>
        <v>981</v>
      </c>
      <c r="F24" s="10">
        <f>[1]!SIM_rand(-F23)</f>
        <v>0.16218262910842896</v>
      </c>
      <c r="G24" s="43">
        <f>ROUND([2]!RV_SIM(Inv2_Demand,-F24),0)</f>
        <v>29</v>
      </c>
      <c r="H24" s="44">
        <f t="shared" si="1"/>
        <v>0</v>
      </c>
      <c r="I24" s="44">
        <f t="shared" si="2"/>
        <v>59</v>
      </c>
      <c r="J24" s="44">
        <f t="shared" si="3"/>
        <v>0</v>
      </c>
      <c r="K24" s="44">
        <f t="shared" si="4"/>
        <v>59</v>
      </c>
      <c r="L24" s="43">
        <f t="shared" si="5"/>
        <v>1</v>
      </c>
      <c r="M24" s="44">
        <f t="shared" si="6"/>
        <v>150</v>
      </c>
      <c r="N24" s="43">
        <f t="shared" si="7"/>
        <v>0</v>
      </c>
      <c r="O24" s="43">
        <f t="shared" si="8"/>
        <v>59</v>
      </c>
      <c r="P24" s="47">
        <f t="shared" si="9"/>
        <v>159</v>
      </c>
    </row>
    <row r="25" spans="2:16" ht="13.5" thickTop="1">
      <c r="B25" s="13" t="s">
        <v>106</v>
      </c>
      <c r="C25" s="19" t="s">
        <v>146</v>
      </c>
      <c r="E25">
        <f t="shared" si="0"/>
        <v>982</v>
      </c>
      <c r="F25" s="10">
        <f>[1]!SIM_rand(-F24)</f>
        <v>0.7799518704414368</v>
      </c>
      <c r="G25" s="43">
        <f>ROUND([2]!RV_SIM(Inv2_Demand,-F25),0)</f>
        <v>25</v>
      </c>
      <c r="H25" s="44">
        <f t="shared" si="1"/>
        <v>0</v>
      </c>
      <c r="I25" s="44">
        <f t="shared" si="2"/>
        <v>34</v>
      </c>
      <c r="J25" s="44">
        <f t="shared" si="3"/>
        <v>150</v>
      </c>
      <c r="K25" s="44">
        <f t="shared" si="4"/>
        <v>184</v>
      </c>
      <c r="L25" s="43">
        <f t="shared" si="5"/>
        <v>0</v>
      </c>
      <c r="M25" s="44">
        <f t="shared" si="6"/>
        <v>0</v>
      </c>
      <c r="N25" s="43">
        <f t="shared" si="7"/>
        <v>0</v>
      </c>
      <c r="O25" s="43">
        <f t="shared" si="8"/>
        <v>34</v>
      </c>
      <c r="P25" s="47">
        <f t="shared" si="9"/>
        <v>34</v>
      </c>
    </row>
    <row r="26" spans="2:16" ht="13.5" thickBot="1">
      <c r="B26" s="17" t="s">
        <v>97</v>
      </c>
      <c r="C26" s="46">
        <v>100</v>
      </c>
      <c r="E26">
        <f t="shared" si="0"/>
        <v>983</v>
      </c>
      <c r="F26" s="10">
        <f>[1]!SIM_rand(-F25)</f>
        <v>0.5089682936668396</v>
      </c>
      <c r="G26" s="43">
        <f>ROUND([2]!RV_SIM(Inv2_Demand,-F26),0)</f>
        <v>26</v>
      </c>
      <c r="H26" s="44">
        <f t="shared" si="1"/>
        <v>0</v>
      </c>
      <c r="I26" s="44">
        <f t="shared" si="2"/>
        <v>8</v>
      </c>
      <c r="J26" s="44">
        <f t="shared" si="3"/>
        <v>150</v>
      </c>
      <c r="K26" s="44">
        <f t="shared" si="4"/>
        <v>158</v>
      </c>
      <c r="L26" s="43">
        <f t="shared" si="5"/>
        <v>0</v>
      </c>
      <c r="M26" s="44">
        <f t="shared" si="6"/>
        <v>0</v>
      </c>
      <c r="N26" s="43">
        <f t="shared" si="7"/>
        <v>0</v>
      </c>
      <c r="O26" s="43">
        <f t="shared" si="8"/>
        <v>8</v>
      </c>
      <c r="P26" s="47">
        <f t="shared" si="9"/>
        <v>8</v>
      </c>
    </row>
    <row r="27" spans="2:16" ht="13.5" thickTop="1">
      <c r="B27" s="13" t="s">
        <v>60</v>
      </c>
      <c r="C27" s="14" t="s">
        <v>147</v>
      </c>
      <c r="E27">
        <f t="shared" si="0"/>
        <v>984</v>
      </c>
      <c r="F27" s="10">
        <f>[1]!SIM_rand(-F26)</f>
        <v>0.5788770318031311</v>
      </c>
      <c r="G27" s="43">
        <f>ROUND([2]!RV_SIM(Inv2_Demand,-F27),0)</f>
        <v>28</v>
      </c>
      <c r="H27" s="44">
        <f t="shared" si="1"/>
        <v>0</v>
      </c>
      <c r="I27" s="44">
        <f t="shared" si="2"/>
        <v>-20</v>
      </c>
      <c r="J27" s="44">
        <f t="shared" si="3"/>
        <v>150</v>
      </c>
      <c r="K27" s="44">
        <f t="shared" si="4"/>
        <v>130</v>
      </c>
      <c r="L27" s="43">
        <f t="shared" si="5"/>
        <v>0</v>
      </c>
      <c r="M27" s="44">
        <f t="shared" si="6"/>
        <v>0</v>
      </c>
      <c r="N27" s="43">
        <f t="shared" si="7"/>
        <v>20</v>
      </c>
      <c r="O27" s="43">
        <f t="shared" si="8"/>
        <v>0</v>
      </c>
      <c r="P27" s="47">
        <f t="shared" si="9"/>
        <v>400</v>
      </c>
    </row>
    <row r="28" spans="2:16" ht="12.75">
      <c r="B28" s="15" t="s">
        <v>61</v>
      </c>
      <c r="C28" s="16" t="s">
        <v>65</v>
      </c>
      <c r="E28">
        <f t="shared" si="0"/>
        <v>985</v>
      </c>
      <c r="F28" s="10">
        <f>[1]!SIM_rand(-F27)</f>
        <v>0.7232767939567566</v>
      </c>
      <c r="G28" s="43">
        <f>ROUND([2]!RV_SIM(Inv2_Demand,-F28),0)</f>
        <v>30</v>
      </c>
      <c r="H28" s="44">
        <f t="shared" si="1"/>
        <v>150</v>
      </c>
      <c r="I28" s="44">
        <f t="shared" si="2"/>
        <v>100</v>
      </c>
      <c r="J28" s="44">
        <f t="shared" si="3"/>
        <v>0</v>
      </c>
      <c r="K28" s="44">
        <f t="shared" si="4"/>
        <v>100</v>
      </c>
      <c r="L28" s="43">
        <f t="shared" si="5"/>
        <v>0</v>
      </c>
      <c r="M28" s="44">
        <f t="shared" si="6"/>
        <v>0</v>
      </c>
      <c r="N28" s="43">
        <f t="shared" si="7"/>
        <v>0</v>
      </c>
      <c r="O28" s="43">
        <f t="shared" si="8"/>
        <v>100</v>
      </c>
      <c r="P28" s="47">
        <f t="shared" si="9"/>
        <v>100</v>
      </c>
    </row>
    <row r="29" spans="2:16" ht="12.75">
      <c r="B29" s="15" t="s">
        <v>62</v>
      </c>
      <c r="C29" s="16">
        <v>25</v>
      </c>
      <c r="E29">
        <f t="shared" si="0"/>
        <v>986</v>
      </c>
      <c r="F29" s="10">
        <f>[1]!SIM_rand(-F28)</f>
        <v>0.8526995778083801</v>
      </c>
      <c r="G29" s="43">
        <f>ROUND([2]!RV_SIM(Inv2_Demand,-F29),0)</f>
        <v>31</v>
      </c>
      <c r="H29" s="44">
        <f t="shared" si="1"/>
        <v>0</v>
      </c>
      <c r="I29" s="44">
        <f t="shared" si="2"/>
        <v>69</v>
      </c>
      <c r="J29" s="44">
        <f t="shared" si="3"/>
        <v>0</v>
      </c>
      <c r="K29" s="44">
        <f t="shared" si="4"/>
        <v>69</v>
      </c>
      <c r="L29" s="43">
        <f t="shared" si="5"/>
        <v>1</v>
      </c>
      <c r="M29" s="44">
        <f t="shared" si="6"/>
        <v>150</v>
      </c>
      <c r="N29" s="43">
        <f t="shared" si="7"/>
        <v>0</v>
      </c>
      <c r="O29" s="43">
        <f t="shared" si="8"/>
        <v>69</v>
      </c>
      <c r="P29" s="47">
        <f t="shared" si="9"/>
        <v>169</v>
      </c>
    </row>
    <row r="30" spans="2:16" ht="13.5" thickBot="1">
      <c r="B30" s="17" t="s">
        <v>63</v>
      </c>
      <c r="C30" s="18">
        <v>5</v>
      </c>
      <c r="E30">
        <f t="shared" si="0"/>
        <v>987</v>
      </c>
      <c r="F30" s="10">
        <f>[1]!SIM_rand(-F29)</f>
        <v>0.9015650153160095</v>
      </c>
      <c r="G30" s="43">
        <f>ROUND([2]!RV_SIM(Inv2_Demand,-F30),0)</f>
        <v>18</v>
      </c>
      <c r="H30" s="44">
        <f t="shared" si="1"/>
        <v>0</v>
      </c>
      <c r="I30" s="44">
        <f t="shared" si="2"/>
        <v>51</v>
      </c>
      <c r="J30" s="44">
        <f t="shared" si="3"/>
        <v>150</v>
      </c>
      <c r="K30" s="44">
        <f t="shared" si="4"/>
        <v>201</v>
      </c>
      <c r="L30" s="43">
        <f t="shared" si="5"/>
        <v>0</v>
      </c>
      <c r="M30" s="44">
        <f t="shared" si="6"/>
        <v>0</v>
      </c>
      <c r="N30" s="43">
        <f t="shared" si="7"/>
        <v>0</v>
      </c>
      <c r="O30" s="43">
        <f t="shared" si="8"/>
        <v>51</v>
      </c>
      <c r="P30" s="47">
        <f t="shared" si="9"/>
        <v>51</v>
      </c>
    </row>
    <row r="31" spans="5:16" ht="13.5" thickTop="1">
      <c r="E31">
        <f t="shared" si="0"/>
        <v>988</v>
      </c>
      <c r="F31" s="10">
        <f>[1]!SIM_rand(-F30)</f>
        <v>0.06856733560562134</v>
      </c>
      <c r="G31" s="43">
        <f>ROUND([2]!RV_SIM(Inv2_Demand,-F31),0)</f>
        <v>34</v>
      </c>
      <c r="H31" s="44">
        <f t="shared" si="1"/>
        <v>0</v>
      </c>
      <c r="I31" s="44">
        <f t="shared" si="2"/>
        <v>17</v>
      </c>
      <c r="J31" s="44">
        <f t="shared" si="3"/>
        <v>150</v>
      </c>
      <c r="K31" s="44">
        <f t="shared" si="4"/>
        <v>167</v>
      </c>
      <c r="L31" s="43">
        <f t="shared" si="5"/>
        <v>0</v>
      </c>
      <c r="M31" s="44">
        <f t="shared" si="6"/>
        <v>0</v>
      </c>
      <c r="N31" s="43">
        <f t="shared" si="7"/>
        <v>0</v>
      </c>
      <c r="O31" s="43">
        <f t="shared" si="8"/>
        <v>17</v>
      </c>
      <c r="P31" s="47">
        <f t="shared" si="9"/>
        <v>17</v>
      </c>
    </row>
    <row r="32" spans="5:16" ht="12.75">
      <c r="E32">
        <f t="shared" si="0"/>
        <v>989</v>
      </c>
      <c r="F32" s="10">
        <f>[1]!SIM_rand(-F31)</f>
        <v>0.9674293994903564</v>
      </c>
      <c r="G32" s="43">
        <f>ROUND([2]!RV_SIM(Inv2_Demand,-F32),0)</f>
        <v>35</v>
      </c>
      <c r="H32" s="44">
        <f t="shared" si="1"/>
        <v>0</v>
      </c>
      <c r="I32" s="44">
        <f t="shared" si="2"/>
        <v>-18</v>
      </c>
      <c r="J32" s="44">
        <f t="shared" si="3"/>
        <v>150</v>
      </c>
      <c r="K32" s="44">
        <f t="shared" si="4"/>
        <v>132</v>
      </c>
      <c r="L32" s="43">
        <f t="shared" si="5"/>
        <v>0</v>
      </c>
      <c r="M32" s="44">
        <f t="shared" si="6"/>
        <v>0</v>
      </c>
      <c r="N32" s="43">
        <f t="shared" si="7"/>
        <v>18</v>
      </c>
      <c r="O32" s="43">
        <f t="shared" si="8"/>
        <v>0</v>
      </c>
      <c r="P32" s="47">
        <f t="shared" si="9"/>
        <v>360</v>
      </c>
    </row>
    <row r="33" spans="5:16" ht="12.75">
      <c r="E33">
        <f t="shared" si="0"/>
        <v>990</v>
      </c>
      <c r="F33" s="10">
        <f>[1]!SIM_rand(-F32)</f>
        <v>0.9733301401138306</v>
      </c>
      <c r="G33" s="43">
        <f>ROUND([2]!RV_SIM(Inv2_Demand,-F33),0)</f>
        <v>26</v>
      </c>
      <c r="H33" s="44">
        <f t="shared" si="1"/>
        <v>150</v>
      </c>
      <c r="I33" s="44">
        <f t="shared" si="2"/>
        <v>106</v>
      </c>
      <c r="J33" s="44">
        <f t="shared" si="3"/>
        <v>0</v>
      </c>
      <c r="K33" s="44">
        <f t="shared" si="4"/>
        <v>106</v>
      </c>
      <c r="L33" s="43">
        <f t="shared" si="5"/>
        <v>0</v>
      </c>
      <c r="M33" s="44">
        <f t="shared" si="6"/>
        <v>0</v>
      </c>
      <c r="N33" s="43">
        <f t="shared" si="7"/>
        <v>0</v>
      </c>
      <c r="O33" s="43">
        <f t="shared" si="8"/>
        <v>106</v>
      </c>
      <c r="P33" s="47">
        <f t="shared" si="9"/>
        <v>106</v>
      </c>
    </row>
    <row r="34" spans="5:16" ht="12.75">
      <c r="E34">
        <f t="shared" si="0"/>
        <v>991</v>
      </c>
      <c r="F34" s="10">
        <f>[1]!SIM_rand(-F33)</f>
        <v>0.5429081916809082</v>
      </c>
      <c r="G34" s="43">
        <f>ROUND([2]!RV_SIM(Inv2_Demand,-F34),0)</f>
        <v>24</v>
      </c>
      <c r="H34" s="44">
        <f t="shared" si="1"/>
        <v>0</v>
      </c>
      <c r="I34" s="44">
        <f t="shared" si="2"/>
        <v>82</v>
      </c>
      <c r="J34" s="44">
        <f t="shared" si="3"/>
        <v>0</v>
      </c>
      <c r="K34" s="44">
        <f t="shared" si="4"/>
        <v>82</v>
      </c>
      <c r="L34" s="43">
        <f t="shared" si="5"/>
        <v>0</v>
      </c>
      <c r="M34" s="44">
        <f t="shared" si="6"/>
        <v>0</v>
      </c>
      <c r="N34" s="43">
        <f t="shared" si="7"/>
        <v>0</v>
      </c>
      <c r="O34" s="43">
        <f t="shared" si="8"/>
        <v>82</v>
      </c>
      <c r="P34" s="47">
        <f t="shared" si="9"/>
        <v>82</v>
      </c>
    </row>
    <row r="35" spans="5:16" ht="12.75">
      <c r="E35">
        <f t="shared" si="0"/>
        <v>992</v>
      </c>
      <c r="F35" s="10">
        <f>[1]!SIM_rand(-F34)</f>
        <v>0.4473332166671753</v>
      </c>
      <c r="G35" s="43">
        <f>ROUND([2]!RV_SIM(Inv2_Demand,-F35),0)</f>
        <v>30</v>
      </c>
      <c r="H35" s="44">
        <f t="shared" si="1"/>
        <v>0</v>
      </c>
      <c r="I35" s="44">
        <f t="shared" si="2"/>
        <v>52</v>
      </c>
      <c r="J35" s="44">
        <f t="shared" si="3"/>
        <v>0</v>
      </c>
      <c r="K35" s="44">
        <f t="shared" si="4"/>
        <v>52</v>
      </c>
      <c r="L35" s="43">
        <f t="shared" si="5"/>
        <v>1</v>
      </c>
      <c r="M35" s="44">
        <f t="shared" si="6"/>
        <v>150</v>
      </c>
      <c r="N35" s="43">
        <f t="shared" si="7"/>
        <v>0</v>
      </c>
      <c r="O35" s="43">
        <f t="shared" si="8"/>
        <v>52</v>
      </c>
      <c r="P35" s="47">
        <f t="shared" si="9"/>
        <v>152</v>
      </c>
    </row>
    <row r="36" spans="5:16" ht="12.75">
      <c r="E36">
        <f t="shared" si="0"/>
        <v>993</v>
      </c>
      <c r="F36" s="10">
        <f>[1]!SIM_rand(-F35)</f>
        <v>0.8258355259895325</v>
      </c>
      <c r="G36" s="43">
        <f>ROUND([2]!RV_SIM(Inv2_Demand,-F36),0)</f>
        <v>15</v>
      </c>
      <c r="H36" s="44">
        <f t="shared" si="1"/>
        <v>0</v>
      </c>
      <c r="I36" s="44">
        <f t="shared" si="2"/>
        <v>37</v>
      </c>
      <c r="J36" s="44">
        <f t="shared" si="3"/>
        <v>150</v>
      </c>
      <c r="K36" s="44">
        <f t="shared" si="4"/>
        <v>187</v>
      </c>
      <c r="L36" s="43">
        <f t="shared" si="5"/>
        <v>0</v>
      </c>
      <c r="M36" s="44">
        <f t="shared" si="6"/>
        <v>0</v>
      </c>
      <c r="N36" s="43">
        <f t="shared" si="7"/>
        <v>0</v>
      </c>
      <c r="O36" s="43">
        <f t="shared" si="8"/>
        <v>37</v>
      </c>
      <c r="P36" s="47">
        <f t="shared" si="9"/>
        <v>37</v>
      </c>
    </row>
    <row r="37" spans="5:16" ht="12.75">
      <c r="E37">
        <f t="shared" si="0"/>
        <v>994</v>
      </c>
      <c r="F37" s="10">
        <f>[1]!SIM_rand(-F36)</f>
        <v>0.02024310827255249</v>
      </c>
      <c r="G37" s="43">
        <f>ROUND([2]!RV_SIM(Inv2_Demand,-F37),0)</f>
        <v>28</v>
      </c>
      <c r="H37" s="44">
        <f t="shared" si="1"/>
        <v>0</v>
      </c>
      <c r="I37" s="44">
        <f t="shared" si="2"/>
        <v>9</v>
      </c>
      <c r="J37" s="44">
        <f t="shared" si="3"/>
        <v>150</v>
      </c>
      <c r="K37" s="44">
        <f t="shared" si="4"/>
        <v>159</v>
      </c>
      <c r="L37" s="43">
        <f t="shared" si="5"/>
        <v>0</v>
      </c>
      <c r="M37" s="44">
        <f t="shared" si="6"/>
        <v>0</v>
      </c>
      <c r="N37" s="43">
        <f t="shared" si="7"/>
        <v>0</v>
      </c>
      <c r="O37" s="43">
        <f t="shared" si="8"/>
        <v>9</v>
      </c>
      <c r="P37" s="47">
        <f t="shared" si="9"/>
        <v>9</v>
      </c>
    </row>
    <row r="38" spans="5:16" ht="12.75">
      <c r="E38">
        <f t="shared" si="0"/>
        <v>995</v>
      </c>
      <c r="F38" s="10">
        <f>[1]!SIM_rand(-F37)</f>
        <v>0.7326344847679138</v>
      </c>
      <c r="G38" s="43">
        <f>ROUND([2]!RV_SIM(Inv2_Demand,-F38),0)</f>
        <v>32</v>
      </c>
      <c r="H38" s="44">
        <f t="shared" si="1"/>
        <v>0</v>
      </c>
      <c r="I38" s="44">
        <f t="shared" si="2"/>
        <v>-23</v>
      </c>
      <c r="J38" s="44">
        <f t="shared" si="3"/>
        <v>150</v>
      </c>
      <c r="K38" s="44">
        <f t="shared" si="4"/>
        <v>127</v>
      </c>
      <c r="L38" s="43">
        <f t="shared" si="5"/>
        <v>0</v>
      </c>
      <c r="M38" s="44">
        <f t="shared" si="6"/>
        <v>0</v>
      </c>
      <c r="N38" s="43">
        <f t="shared" si="7"/>
        <v>23</v>
      </c>
      <c r="O38" s="43">
        <f t="shared" si="8"/>
        <v>0</v>
      </c>
      <c r="P38" s="47">
        <f t="shared" si="9"/>
        <v>460</v>
      </c>
    </row>
    <row r="39" spans="5:16" ht="12.75">
      <c r="E39">
        <f t="shared" si="0"/>
        <v>996</v>
      </c>
      <c r="F39" s="10">
        <f>[1]!SIM_rand(-F38)</f>
        <v>0.9264331459999084</v>
      </c>
      <c r="G39" s="43">
        <f>ROUND([2]!RV_SIM(Inv2_Demand,-F39),0)</f>
        <v>27</v>
      </c>
      <c r="H39" s="44">
        <f t="shared" si="1"/>
        <v>150</v>
      </c>
      <c r="I39" s="44">
        <f t="shared" si="2"/>
        <v>100</v>
      </c>
      <c r="J39" s="44">
        <f t="shared" si="3"/>
        <v>0</v>
      </c>
      <c r="K39" s="44">
        <f t="shared" si="4"/>
        <v>100</v>
      </c>
      <c r="L39" s="43">
        <f t="shared" si="5"/>
        <v>0</v>
      </c>
      <c r="M39" s="44">
        <f t="shared" si="6"/>
        <v>0</v>
      </c>
      <c r="N39" s="43">
        <f t="shared" si="7"/>
        <v>0</v>
      </c>
      <c r="O39" s="43">
        <f t="shared" si="8"/>
        <v>100</v>
      </c>
      <c r="P39" s="47">
        <f t="shared" si="9"/>
        <v>100</v>
      </c>
    </row>
    <row r="40" spans="5:16" ht="12.75">
      <c r="E40">
        <f t="shared" si="0"/>
        <v>997</v>
      </c>
      <c r="F40" s="10">
        <f>[1]!SIM_rand(-F39)</f>
        <v>0.6249443888664246</v>
      </c>
      <c r="G40" s="43">
        <f>ROUND([2]!RV_SIM(Inv2_Demand,-F40),0)</f>
        <v>23</v>
      </c>
      <c r="H40" s="44">
        <f t="shared" si="1"/>
        <v>0</v>
      </c>
      <c r="I40" s="44">
        <f t="shared" si="2"/>
        <v>77</v>
      </c>
      <c r="J40" s="44">
        <f t="shared" si="3"/>
        <v>0</v>
      </c>
      <c r="K40" s="44">
        <f t="shared" si="4"/>
        <v>77</v>
      </c>
      <c r="L40" s="43">
        <f t="shared" si="5"/>
        <v>0</v>
      </c>
      <c r="M40" s="44">
        <f t="shared" si="6"/>
        <v>0</v>
      </c>
      <c r="N40" s="43">
        <f t="shared" si="7"/>
        <v>0</v>
      </c>
      <c r="O40" s="43">
        <f t="shared" si="8"/>
        <v>77</v>
      </c>
      <c r="P40" s="47">
        <f t="shared" si="9"/>
        <v>77</v>
      </c>
    </row>
    <row r="41" spans="5:16" ht="12.75">
      <c r="E41">
        <f t="shared" si="0"/>
        <v>998</v>
      </c>
      <c r="F41" s="10">
        <f>[1]!SIM_rand(-F40)</f>
        <v>0.3146889805793762</v>
      </c>
      <c r="G41" s="43">
        <f>ROUND([2]!RV_SIM(Inv2_Demand,-F41),0)</f>
        <v>23</v>
      </c>
      <c r="H41" s="44">
        <f t="shared" si="1"/>
        <v>0</v>
      </c>
      <c r="I41" s="44">
        <f t="shared" si="2"/>
        <v>54</v>
      </c>
      <c r="J41" s="44">
        <f t="shared" si="3"/>
        <v>0</v>
      </c>
      <c r="K41" s="44">
        <f t="shared" si="4"/>
        <v>54</v>
      </c>
      <c r="L41" s="43">
        <f t="shared" si="5"/>
        <v>1</v>
      </c>
      <c r="M41" s="44">
        <f t="shared" si="6"/>
        <v>150</v>
      </c>
      <c r="N41" s="43">
        <f t="shared" si="7"/>
        <v>0</v>
      </c>
      <c r="O41" s="43">
        <f t="shared" si="8"/>
        <v>54</v>
      </c>
      <c r="P41" s="47">
        <f t="shared" si="9"/>
        <v>154</v>
      </c>
    </row>
    <row r="42" spans="5:16" ht="12.75">
      <c r="E42">
        <f t="shared" si="0"/>
        <v>999</v>
      </c>
      <c r="F42" s="10">
        <f>[1]!SIM_rand(-F41)</f>
        <v>0.3159148097038269</v>
      </c>
      <c r="G42" s="43">
        <f>ROUND([2]!RV_SIM(Inv2_Demand,-F42),0)</f>
        <v>35</v>
      </c>
      <c r="H42" s="44">
        <f t="shared" si="1"/>
        <v>0</v>
      </c>
      <c r="I42" s="44">
        <f t="shared" si="2"/>
        <v>19</v>
      </c>
      <c r="J42" s="44">
        <f t="shared" si="3"/>
        <v>150</v>
      </c>
      <c r="K42" s="44">
        <f t="shared" si="4"/>
        <v>169</v>
      </c>
      <c r="L42" s="43">
        <f t="shared" si="5"/>
        <v>0</v>
      </c>
      <c r="M42" s="44">
        <f t="shared" si="6"/>
        <v>0</v>
      </c>
      <c r="N42" s="43">
        <f t="shared" si="7"/>
        <v>0</v>
      </c>
      <c r="O42" s="43">
        <f t="shared" si="8"/>
        <v>19</v>
      </c>
      <c r="P42" s="47">
        <f t="shared" si="9"/>
        <v>19</v>
      </c>
    </row>
    <row r="43" spans="5:16" ht="12.75">
      <c r="E43">
        <f t="shared" si="0"/>
        <v>1000</v>
      </c>
      <c r="F43" s="10">
        <f>[1]!SIM_rand(-F42)</f>
        <v>0.9714016318321228</v>
      </c>
      <c r="G43" s="43">
        <f>ROUND([2]!RV_SIM(Inv2_Demand,-F43),0)</f>
        <v>20</v>
      </c>
      <c r="H43" s="44">
        <f t="shared" si="1"/>
        <v>0</v>
      </c>
      <c r="I43" s="44">
        <f t="shared" si="2"/>
        <v>-1</v>
      </c>
      <c r="J43" s="44">
        <f t="shared" si="3"/>
        <v>150</v>
      </c>
      <c r="K43" s="44">
        <f t="shared" si="4"/>
        <v>149</v>
      </c>
      <c r="L43" s="43">
        <f t="shared" si="5"/>
        <v>0</v>
      </c>
      <c r="M43" s="44">
        <f t="shared" si="6"/>
        <v>0</v>
      </c>
      <c r="N43" s="43">
        <f t="shared" si="7"/>
        <v>1</v>
      </c>
      <c r="O43" s="43">
        <f t="shared" si="8"/>
        <v>0</v>
      </c>
      <c r="P43" s="47">
        <f t="shared" si="9"/>
        <v>20</v>
      </c>
    </row>
    <row r="46" spans="7:16" ht="12.75">
      <c r="G46" s="8" t="e">
        <f aca="true" t="shared" si="10" ref="G46:P46">AVERAGE(G55:G79)</f>
        <v>#DIV/0!</v>
      </c>
      <c r="H46" s="8" t="e">
        <f t="shared" si="10"/>
        <v>#DIV/0!</v>
      </c>
      <c r="I46" s="8" t="e">
        <f t="shared" si="10"/>
        <v>#DIV/0!</v>
      </c>
      <c r="J46" s="8" t="e">
        <f t="shared" si="10"/>
        <v>#DIV/0!</v>
      </c>
      <c r="K46" s="8" t="e">
        <f t="shared" si="10"/>
        <v>#DIV/0!</v>
      </c>
      <c r="L46" s="8" t="e">
        <f t="shared" si="10"/>
        <v>#DIV/0!</v>
      </c>
      <c r="M46" s="8" t="e">
        <f t="shared" si="10"/>
        <v>#DIV/0!</v>
      </c>
      <c r="N46" s="8" t="e">
        <f t="shared" si="10"/>
        <v>#DIV/0!</v>
      </c>
      <c r="O46" s="8" t="e">
        <f t="shared" si="10"/>
        <v>#DIV/0!</v>
      </c>
      <c r="P46" s="49" t="e">
        <f t="shared" si="10"/>
        <v>#DIV/0!</v>
      </c>
    </row>
    <row r="47" spans="7:16" ht="12.75">
      <c r="G47" s="7" t="s">
        <v>56</v>
      </c>
      <c r="H47" s="7" t="s">
        <v>56</v>
      </c>
      <c r="I47" s="7" t="s">
        <v>56</v>
      </c>
      <c r="J47" s="7" t="s">
        <v>56</v>
      </c>
      <c r="K47" s="7" t="s">
        <v>56</v>
      </c>
      <c r="L47" s="7" t="s">
        <v>56</v>
      </c>
      <c r="M47" s="7" t="s">
        <v>56</v>
      </c>
      <c r="N47" s="7" t="s">
        <v>56</v>
      </c>
      <c r="O47" s="7" t="s">
        <v>56</v>
      </c>
      <c r="P47" s="7" t="s">
        <v>56</v>
      </c>
    </row>
    <row r="48" spans="7:16" ht="12.75">
      <c r="G48" s="7" t="s">
        <v>56</v>
      </c>
      <c r="H48" s="7" t="s">
        <v>56</v>
      </c>
      <c r="I48" s="7" t="s">
        <v>56</v>
      </c>
      <c r="J48" s="7" t="s">
        <v>56</v>
      </c>
      <c r="K48" s="7" t="s">
        <v>56</v>
      </c>
      <c r="L48" s="7" t="s">
        <v>56</v>
      </c>
      <c r="M48" s="7" t="s">
        <v>56</v>
      </c>
      <c r="N48" s="7" t="s">
        <v>56</v>
      </c>
      <c r="O48" s="7" t="s">
        <v>56</v>
      </c>
      <c r="P48" s="7" t="s">
        <v>56</v>
      </c>
    </row>
    <row r="50" spans="5:16" ht="12.75">
      <c r="E50" s="6">
        <v>-3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5:16" ht="12.75">
      <c r="E51" s="6">
        <v>-2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5:16" ht="12.75">
      <c r="E52" s="6">
        <v>-1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5:16" ht="12.75">
      <c r="E53" s="6">
        <v>0</v>
      </c>
      <c r="F53" s="9">
        <v>0.8180989027023315</v>
      </c>
      <c r="G53" s="41">
        <v>0</v>
      </c>
      <c r="H53" s="41">
        <v>0</v>
      </c>
      <c r="I53" s="41">
        <f>100</f>
        <v>100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8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 topLeftCell="A1">
      <selection activeCell="Q27" sqref="Q27"/>
    </sheetView>
  </sheetViews>
  <sheetFormatPr defaultColWidth="11.00390625" defaultRowHeight="12"/>
  <cols>
    <col min="1" max="1" width="6.875" style="0" customWidth="1"/>
    <col min="2" max="2" width="14.625" style="0" bestFit="1" customWidth="1"/>
    <col min="3" max="3" width="11.00390625" style="0" bestFit="1" customWidth="1"/>
    <col min="4" max="5" width="6.875" style="0" customWidth="1"/>
    <col min="6" max="12" width="8.875" style="0" customWidth="1"/>
    <col min="13" max="16384" width="6.875" style="0" customWidth="1"/>
  </cols>
  <sheetData>
    <row r="1" spans="1:11" ht="15">
      <c r="A1" s="1" t="s">
        <v>34</v>
      </c>
      <c r="D1" s="2" t="s">
        <v>35</v>
      </c>
      <c r="E1" s="3" t="s">
        <v>154</v>
      </c>
      <c r="H1" s="2" t="s">
        <v>42</v>
      </c>
      <c r="I1" s="3" t="s">
        <v>69</v>
      </c>
      <c r="K1" s="39" t="s">
        <v>5</v>
      </c>
    </row>
    <row r="2" spans="4:12" ht="12">
      <c r="D2" s="2" t="s">
        <v>37</v>
      </c>
      <c r="E2" s="3">
        <v>61</v>
      </c>
      <c r="H2" s="2" t="s">
        <v>44</v>
      </c>
      <c r="I2" s="3" t="s">
        <v>43</v>
      </c>
      <c r="K2" s="2" t="s">
        <v>6</v>
      </c>
      <c r="L2" s="45">
        <f>$G$12</f>
        <v>2522.7535818920483</v>
      </c>
    </row>
    <row r="3" spans="2:12" ht="12">
      <c r="B3" s="12" t="s">
        <v>57</v>
      </c>
      <c r="D3" s="2" t="s">
        <v>38</v>
      </c>
      <c r="E3" s="3">
        <v>61</v>
      </c>
      <c r="H3" s="2" t="s">
        <v>45</v>
      </c>
      <c r="I3" s="3" t="s">
        <v>43</v>
      </c>
      <c r="K3" s="2" t="s">
        <v>7</v>
      </c>
      <c r="L3" s="45">
        <f>$H$12+$K$12</f>
        <v>12522.753581892042</v>
      </c>
    </row>
    <row r="4" spans="4:12" ht="12">
      <c r="D4" s="2" t="s">
        <v>39</v>
      </c>
      <c r="E4" s="3">
        <v>7</v>
      </c>
      <c r="H4" s="2" t="s">
        <v>46</v>
      </c>
      <c r="I4" s="3" t="s">
        <v>43</v>
      </c>
      <c r="K4" s="2" t="s">
        <v>8</v>
      </c>
      <c r="L4">
        <f>$F$12</f>
        <v>46</v>
      </c>
    </row>
    <row r="5" spans="2:9" ht="12">
      <c r="B5" s="12" t="s">
        <v>58</v>
      </c>
      <c r="D5" s="2" t="s">
        <v>40</v>
      </c>
      <c r="E5" s="3">
        <v>0</v>
      </c>
      <c r="H5" s="2" t="s">
        <v>47</v>
      </c>
      <c r="I5" s="3">
        <v>7</v>
      </c>
    </row>
    <row r="6" spans="4:9" ht="12">
      <c r="D6" s="2" t="s">
        <v>41</v>
      </c>
      <c r="E6" s="3">
        <v>1</v>
      </c>
      <c r="H6" s="2" t="s">
        <v>48</v>
      </c>
      <c r="I6" s="3" t="s">
        <v>43</v>
      </c>
    </row>
    <row r="7" spans="2:9" ht="12">
      <c r="B7" s="12" t="s">
        <v>59</v>
      </c>
      <c r="H7" s="2" t="s">
        <v>49</v>
      </c>
      <c r="I7" s="3">
        <v>61</v>
      </c>
    </row>
    <row r="9" spans="5:12" ht="24.75">
      <c r="E9" s="4" t="s">
        <v>50</v>
      </c>
      <c r="F9" s="40" t="s">
        <v>166</v>
      </c>
      <c r="G9" s="40" t="s">
        <v>167</v>
      </c>
      <c r="H9" s="40" t="s">
        <v>162</v>
      </c>
      <c r="I9" s="40" t="s">
        <v>168</v>
      </c>
      <c r="J9" s="40" t="s">
        <v>169</v>
      </c>
      <c r="K9" s="40" t="s">
        <v>3</v>
      </c>
      <c r="L9" s="40" t="s">
        <v>4</v>
      </c>
    </row>
    <row r="10" spans="5:12" ht="12.75">
      <c r="E10" s="4" t="s">
        <v>51</v>
      </c>
      <c r="F10" s="7" t="s">
        <v>56</v>
      </c>
      <c r="G10" s="7" t="s">
        <v>56</v>
      </c>
      <c r="H10" s="7" t="s">
        <v>56</v>
      </c>
      <c r="I10" s="7" t="s">
        <v>56</v>
      </c>
      <c r="J10" s="7" t="s">
        <v>56</v>
      </c>
      <c r="K10" s="7" t="s">
        <v>56</v>
      </c>
      <c r="L10" s="7" t="s">
        <v>56</v>
      </c>
    </row>
    <row r="11" spans="5:12" ht="12.75">
      <c r="E11" s="4" t="s">
        <v>52</v>
      </c>
      <c r="F11" s="7" t="s">
        <v>56</v>
      </c>
      <c r="G11" s="7" t="s">
        <v>56</v>
      </c>
      <c r="H11" s="7" t="s">
        <v>56</v>
      </c>
      <c r="I11" s="7" t="s">
        <v>56</v>
      </c>
      <c r="J11" s="7" t="s">
        <v>56</v>
      </c>
      <c r="K11" s="7" t="s">
        <v>56</v>
      </c>
      <c r="L11" s="7" t="s">
        <v>56</v>
      </c>
    </row>
    <row r="12" spans="5:12" ht="12.75">
      <c r="E12" s="4" t="s">
        <v>53</v>
      </c>
      <c r="F12" s="54">
        <f>MATCH(0.01,$F$16:$F$76,-1)</f>
        <v>46</v>
      </c>
      <c r="G12" s="49">
        <f>SUM($G$16:$G$76)</f>
        <v>2522.7535818920483</v>
      </c>
      <c r="H12" s="49">
        <f>SUM($H$16:$H$76)</f>
        <v>10232.445935054808</v>
      </c>
      <c r="I12" s="49">
        <f>SUM($I$16:$I$76)</f>
        <v>7709.6923531627635</v>
      </c>
      <c r="J12" s="7" t="s">
        <v>56</v>
      </c>
      <c r="K12" s="49">
        <f>SUM($K$16:$K$76)</f>
        <v>2290.307646837235</v>
      </c>
      <c r="L12" s="7" t="s">
        <v>56</v>
      </c>
    </row>
    <row r="13" ht="12.75">
      <c r="E13" s="4" t="s">
        <v>54</v>
      </c>
    </row>
    <row r="14" ht="13.5" thickBot="1">
      <c r="E14" s="4" t="s">
        <v>55</v>
      </c>
    </row>
    <row r="15" spans="2:12" ht="13.5" thickTop="1">
      <c r="B15" s="13" t="s">
        <v>155</v>
      </c>
      <c r="C15" s="19" t="s">
        <v>156</v>
      </c>
      <c r="E15" s="6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f>Mort1_Loan</f>
        <v>10000</v>
      </c>
    </row>
    <row r="16" spans="2:12" ht="13.5" thickBot="1">
      <c r="B16" s="17" t="s">
        <v>97</v>
      </c>
      <c r="C16" s="46">
        <v>10000</v>
      </c>
      <c r="E16">
        <f>E15+1</f>
        <v>1</v>
      </c>
      <c r="F16" s="56">
        <f>L15</f>
        <v>10000</v>
      </c>
      <c r="G16" s="57">
        <f>F16*Mort1_Int</f>
        <v>100</v>
      </c>
      <c r="H16" s="56">
        <f>MIN(G16+F16,Mort1_Pay)</f>
        <v>222.44447684901763</v>
      </c>
      <c r="I16" s="57">
        <f>H16-G16</f>
        <v>122.44447684901763</v>
      </c>
      <c r="J16" s="56">
        <f>Mort1_Extra</f>
        <v>50</v>
      </c>
      <c r="K16" s="57">
        <f>MIN(F16-I16,J16)</f>
        <v>50</v>
      </c>
      <c r="L16" s="56">
        <f>F16-I16-K16</f>
        <v>9827.555523150982</v>
      </c>
    </row>
    <row r="17" spans="2:12" ht="13.5" thickTop="1">
      <c r="B17" s="13" t="s">
        <v>157</v>
      </c>
      <c r="C17" s="19"/>
      <c r="E17">
        <f aca="true" t="shared" si="0" ref="E17:E76">E16+1</f>
        <v>2</v>
      </c>
      <c r="F17" s="56">
        <f aca="true" t="shared" si="1" ref="F17:F76">L16</f>
        <v>9827.555523150982</v>
      </c>
      <c r="G17" s="57">
        <f aca="true" t="shared" si="2" ref="G17:G76">F17*Mort1_Int</f>
        <v>98.27555523150983</v>
      </c>
      <c r="H17" s="56">
        <f aca="true" t="shared" si="3" ref="H17:H76">MIN(G17+F17,Mort1_Pay)</f>
        <v>222.44447684901763</v>
      </c>
      <c r="I17" s="57">
        <f aca="true" t="shared" si="4" ref="I17:I76">H17-G17</f>
        <v>124.1689216175078</v>
      </c>
      <c r="J17" s="56">
        <f aca="true" t="shared" si="5" ref="J17:J76">Mort1_Extra</f>
        <v>50</v>
      </c>
      <c r="K17" s="57">
        <f aca="true" t="shared" si="6" ref="K17:K76">MIN(F17-I17,J17)</f>
        <v>50</v>
      </c>
      <c r="L17" s="56">
        <f aca="true" t="shared" si="7" ref="L17:L76">F17-I17-K17</f>
        <v>9653.386601533475</v>
      </c>
    </row>
    <row r="18" spans="2:12" ht="13.5" thickBot="1">
      <c r="B18" s="17" t="s">
        <v>97</v>
      </c>
      <c r="C18" s="18">
        <v>5</v>
      </c>
      <c r="E18">
        <f t="shared" si="0"/>
        <v>3</v>
      </c>
      <c r="F18" s="56">
        <f t="shared" si="1"/>
        <v>9653.386601533475</v>
      </c>
      <c r="G18" s="57">
        <f t="shared" si="2"/>
        <v>96.53386601533475</v>
      </c>
      <c r="H18" s="56">
        <f t="shared" si="3"/>
        <v>222.44447684901763</v>
      </c>
      <c r="I18" s="57">
        <f t="shared" si="4"/>
        <v>125.91061083368288</v>
      </c>
      <c r="J18" s="56">
        <f t="shared" si="5"/>
        <v>50</v>
      </c>
      <c r="K18" s="57">
        <f t="shared" si="6"/>
        <v>50</v>
      </c>
      <c r="L18" s="56">
        <f t="shared" si="7"/>
        <v>9477.475990699792</v>
      </c>
    </row>
    <row r="19" spans="2:12" ht="13.5" thickTop="1">
      <c r="B19" s="13" t="s">
        <v>158</v>
      </c>
      <c r="C19" s="19"/>
      <c r="E19">
        <f t="shared" si="0"/>
        <v>4</v>
      </c>
      <c r="F19" s="56">
        <f t="shared" si="1"/>
        <v>9477.475990699792</v>
      </c>
      <c r="G19" s="57">
        <f t="shared" si="2"/>
        <v>94.77475990699791</v>
      </c>
      <c r="H19" s="56">
        <f t="shared" si="3"/>
        <v>222.44447684901763</v>
      </c>
      <c r="I19" s="57">
        <f t="shared" si="4"/>
        <v>127.66971694201972</v>
      </c>
      <c r="J19" s="56">
        <f t="shared" si="5"/>
        <v>50</v>
      </c>
      <c r="K19" s="57">
        <f t="shared" si="6"/>
        <v>50</v>
      </c>
      <c r="L19" s="56">
        <f t="shared" si="7"/>
        <v>9299.806273757771</v>
      </c>
    </row>
    <row r="20" spans="2:12" ht="13.5" thickBot="1">
      <c r="B20" s="17" t="s">
        <v>97</v>
      </c>
      <c r="C20" s="20">
        <f>C18*12</f>
        <v>60</v>
      </c>
      <c r="E20">
        <f t="shared" si="0"/>
        <v>5</v>
      </c>
      <c r="F20" s="56">
        <f t="shared" si="1"/>
        <v>9299.806273757771</v>
      </c>
      <c r="G20" s="57">
        <f t="shared" si="2"/>
        <v>92.99806273757771</v>
      </c>
      <c r="H20" s="56">
        <f t="shared" si="3"/>
        <v>222.44447684901763</v>
      </c>
      <c r="I20" s="57">
        <f t="shared" si="4"/>
        <v>129.44641411143994</v>
      </c>
      <c r="J20" s="56">
        <f t="shared" si="5"/>
        <v>50</v>
      </c>
      <c r="K20" s="57">
        <f t="shared" si="6"/>
        <v>50</v>
      </c>
      <c r="L20" s="56">
        <f t="shared" si="7"/>
        <v>9120.35985964633</v>
      </c>
    </row>
    <row r="21" spans="2:12" ht="13.5" thickTop="1">
      <c r="B21" s="13" t="s">
        <v>159</v>
      </c>
      <c r="C21" s="19"/>
      <c r="E21">
        <f t="shared" si="0"/>
        <v>6</v>
      </c>
      <c r="F21" s="56">
        <f t="shared" si="1"/>
        <v>9120.35985964633</v>
      </c>
      <c r="G21" s="57">
        <f t="shared" si="2"/>
        <v>91.20359859646331</v>
      </c>
      <c r="H21" s="56">
        <f t="shared" si="3"/>
        <v>222.44447684901763</v>
      </c>
      <c r="I21" s="57">
        <f t="shared" si="4"/>
        <v>131.24087825255432</v>
      </c>
      <c r="J21" s="56">
        <f t="shared" si="5"/>
        <v>50</v>
      </c>
      <c r="K21" s="57">
        <f t="shared" si="6"/>
        <v>50</v>
      </c>
      <c r="L21" s="56">
        <f t="shared" si="7"/>
        <v>8939.118981393776</v>
      </c>
    </row>
    <row r="22" spans="2:12" ht="13.5" thickBot="1">
      <c r="B22" s="17" t="s">
        <v>97</v>
      </c>
      <c r="C22" s="51">
        <v>0.12</v>
      </c>
      <c r="E22">
        <f t="shared" si="0"/>
        <v>7</v>
      </c>
      <c r="F22" s="56">
        <f t="shared" si="1"/>
        <v>8939.118981393776</v>
      </c>
      <c r="G22" s="57">
        <f t="shared" si="2"/>
        <v>89.39118981393777</v>
      </c>
      <c r="H22" s="56">
        <f t="shared" si="3"/>
        <v>222.44447684901763</v>
      </c>
      <c r="I22" s="57">
        <f t="shared" si="4"/>
        <v>133.05328703507985</v>
      </c>
      <c r="J22" s="56">
        <f t="shared" si="5"/>
        <v>50</v>
      </c>
      <c r="K22" s="57">
        <f t="shared" si="6"/>
        <v>50</v>
      </c>
      <c r="L22" s="56">
        <f t="shared" si="7"/>
        <v>8756.065694358696</v>
      </c>
    </row>
    <row r="23" spans="2:12" ht="13.5" thickTop="1">
      <c r="B23" s="13" t="s">
        <v>160</v>
      </c>
      <c r="C23" s="19" t="s">
        <v>161</v>
      </c>
      <c r="E23">
        <f t="shared" si="0"/>
        <v>8</v>
      </c>
      <c r="F23" s="56">
        <f t="shared" si="1"/>
        <v>8756.065694358696</v>
      </c>
      <c r="G23" s="57">
        <f t="shared" si="2"/>
        <v>87.56065694358696</v>
      </c>
      <c r="H23" s="56">
        <f t="shared" si="3"/>
        <v>222.44447684901763</v>
      </c>
      <c r="I23" s="57">
        <f t="shared" si="4"/>
        <v>134.88381990543067</v>
      </c>
      <c r="J23" s="56">
        <f t="shared" si="5"/>
        <v>50</v>
      </c>
      <c r="K23" s="57">
        <f t="shared" si="6"/>
        <v>50</v>
      </c>
      <c r="L23" s="56">
        <f t="shared" si="7"/>
        <v>8571.181874453267</v>
      </c>
    </row>
    <row r="24" spans="2:12" ht="13.5" thickBot="1">
      <c r="B24" s="17" t="s">
        <v>97</v>
      </c>
      <c r="C24" s="52">
        <f>C22/12</f>
        <v>0.01</v>
      </c>
      <c r="E24">
        <f t="shared" si="0"/>
        <v>9</v>
      </c>
      <c r="F24" s="56">
        <f t="shared" si="1"/>
        <v>8571.181874453267</v>
      </c>
      <c r="G24" s="57">
        <f t="shared" si="2"/>
        <v>85.71181874453266</v>
      </c>
      <c r="H24" s="56">
        <f t="shared" si="3"/>
        <v>222.44447684901763</v>
      </c>
      <c r="I24" s="57">
        <f t="shared" si="4"/>
        <v>136.73265810448498</v>
      </c>
      <c r="J24" s="56">
        <f t="shared" si="5"/>
        <v>50</v>
      </c>
      <c r="K24" s="57">
        <f t="shared" si="6"/>
        <v>50</v>
      </c>
      <c r="L24" s="56">
        <f t="shared" si="7"/>
        <v>8384.449216348781</v>
      </c>
    </row>
    <row r="25" spans="2:12" ht="13.5" thickTop="1">
      <c r="B25" s="13" t="s">
        <v>162</v>
      </c>
      <c r="C25" s="19" t="s">
        <v>163</v>
      </c>
      <c r="E25">
        <f t="shared" si="0"/>
        <v>10</v>
      </c>
      <c r="F25" s="56">
        <f t="shared" si="1"/>
        <v>8384.449216348781</v>
      </c>
      <c r="G25" s="57">
        <f t="shared" si="2"/>
        <v>83.84449216348781</v>
      </c>
      <c r="H25" s="56">
        <f t="shared" si="3"/>
        <v>222.44447684901763</v>
      </c>
      <c r="I25" s="57">
        <f t="shared" si="4"/>
        <v>138.59998468552982</v>
      </c>
      <c r="J25" s="56">
        <f t="shared" si="5"/>
        <v>50</v>
      </c>
      <c r="K25" s="57">
        <f t="shared" si="6"/>
        <v>50</v>
      </c>
      <c r="L25" s="56">
        <f t="shared" si="7"/>
        <v>8195.849231663251</v>
      </c>
    </row>
    <row r="26" spans="2:12" ht="13.5" thickBot="1">
      <c r="B26" s="17" t="s">
        <v>97</v>
      </c>
      <c r="C26" s="53">
        <f>-PMT(C24,C20,C16)</f>
        <v>222.44447684901763</v>
      </c>
      <c r="E26">
        <f t="shared" si="0"/>
        <v>11</v>
      </c>
      <c r="F26" s="56">
        <f t="shared" si="1"/>
        <v>8195.849231663251</v>
      </c>
      <c r="G26" s="57">
        <f t="shared" si="2"/>
        <v>81.95849231663252</v>
      </c>
      <c r="H26" s="56">
        <f t="shared" si="3"/>
        <v>222.44447684901763</v>
      </c>
      <c r="I26" s="57">
        <f t="shared" si="4"/>
        <v>140.48598453238512</v>
      </c>
      <c r="J26" s="56">
        <f t="shared" si="5"/>
        <v>50</v>
      </c>
      <c r="K26" s="57">
        <f t="shared" si="6"/>
        <v>50</v>
      </c>
      <c r="L26" s="56">
        <f t="shared" si="7"/>
        <v>8005.363247130866</v>
      </c>
    </row>
    <row r="27" spans="2:12" ht="13.5" thickTop="1">
      <c r="B27" s="13" t="s">
        <v>164</v>
      </c>
      <c r="C27" s="19" t="s">
        <v>165</v>
      </c>
      <c r="E27">
        <f t="shared" si="0"/>
        <v>12</v>
      </c>
      <c r="F27" s="56">
        <f t="shared" si="1"/>
        <v>8005.363247130866</v>
      </c>
      <c r="G27" s="57">
        <f t="shared" si="2"/>
        <v>80.05363247130866</v>
      </c>
      <c r="H27" s="56">
        <f t="shared" si="3"/>
        <v>222.44447684901763</v>
      </c>
      <c r="I27" s="57">
        <f t="shared" si="4"/>
        <v>142.39084437770896</v>
      </c>
      <c r="J27" s="56">
        <f t="shared" si="5"/>
        <v>50</v>
      </c>
      <c r="K27" s="57">
        <f t="shared" si="6"/>
        <v>50</v>
      </c>
      <c r="L27" s="56">
        <f t="shared" si="7"/>
        <v>7812.9724027531565</v>
      </c>
    </row>
    <row r="28" spans="2:12" ht="13.5" thickBot="1">
      <c r="B28" s="17" t="s">
        <v>97</v>
      </c>
      <c r="C28" s="46">
        <v>50</v>
      </c>
      <c r="E28">
        <f t="shared" si="0"/>
        <v>13</v>
      </c>
      <c r="F28" s="56">
        <f t="shared" si="1"/>
        <v>7812.9724027531565</v>
      </c>
      <c r="G28" s="57">
        <f t="shared" si="2"/>
        <v>78.12972402753157</v>
      </c>
      <c r="H28" s="56">
        <f t="shared" si="3"/>
        <v>222.44447684901763</v>
      </c>
      <c r="I28" s="57">
        <f t="shared" si="4"/>
        <v>144.31475282148608</v>
      </c>
      <c r="J28" s="56">
        <f t="shared" si="5"/>
        <v>50</v>
      </c>
      <c r="K28" s="57">
        <f t="shared" si="6"/>
        <v>50</v>
      </c>
      <c r="L28" s="56">
        <f t="shared" si="7"/>
        <v>7618.657649931671</v>
      </c>
    </row>
    <row r="29" spans="5:12" ht="13.5" thickTop="1">
      <c r="E29">
        <f t="shared" si="0"/>
        <v>14</v>
      </c>
      <c r="F29" s="56">
        <f t="shared" si="1"/>
        <v>7618.657649931671</v>
      </c>
      <c r="G29" s="57">
        <f t="shared" si="2"/>
        <v>76.18657649931671</v>
      </c>
      <c r="H29" s="56">
        <f t="shared" si="3"/>
        <v>222.44447684901763</v>
      </c>
      <c r="I29" s="57">
        <f t="shared" si="4"/>
        <v>146.25790034970092</v>
      </c>
      <c r="J29" s="56">
        <f t="shared" si="5"/>
        <v>50</v>
      </c>
      <c r="K29" s="57">
        <f t="shared" si="6"/>
        <v>50</v>
      </c>
      <c r="L29" s="56">
        <f t="shared" si="7"/>
        <v>7422.399749581969</v>
      </c>
    </row>
    <row r="30" spans="5:12" ht="12.75">
      <c r="E30">
        <f t="shared" si="0"/>
        <v>15</v>
      </c>
      <c r="F30" s="56">
        <f t="shared" si="1"/>
        <v>7422.399749581969</v>
      </c>
      <c r="G30" s="57">
        <f t="shared" si="2"/>
        <v>74.2239974958197</v>
      </c>
      <c r="H30" s="56">
        <f t="shared" si="3"/>
        <v>222.44447684901763</v>
      </c>
      <c r="I30" s="57">
        <f t="shared" si="4"/>
        <v>148.22047935319793</v>
      </c>
      <c r="J30" s="56">
        <f t="shared" si="5"/>
        <v>50</v>
      </c>
      <c r="K30" s="57">
        <f t="shared" si="6"/>
        <v>50</v>
      </c>
      <c r="L30" s="56">
        <f t="shared" si="7"/>
        <v>7224.179270228771</v>
      </c>
    </row>
    <row r="31" spans="5:12" ht="12.75">
      <c r="E31">
        <f t="shared" si="0"/>
        <v>16</v>
      </c>
      <c r="F31" s="56">
        <f t="shared" si="1"/>
        <v>7224.179270228771</v>
      </c>
      <c r="G31" s="57">
        <f t="shared" si="2"/>
        <v>72.24179270228771</v>
      </c>
      <c r="H31" s="56">
        <f t="shared" si="3"/>
        <v>222.44447684901763</v>
      </c>
      <c r="I31" s="57">
        <f t="shared" si="4"/>
        <v>150.20268414672992</v>
      </c>
      <c r="J31" s="56">
        <f t="shared" si="5"/>
        <v>50</v>
      </c>
      <c r="K31" s="57">
        <f t="shared" si="6"/>
        <v>50</v>
      </c>
      <c r="L31" s="56">
        <f t="shared" si="7"/>
        <v>7023.976586082042</v>
      </c>
    </row>
    <row r="32" spans="5:12" ht="12.75">
      <c r="E32">
        <f t="shared" si="0"/>
        <v>17</v>
      </c>
      <c r="F32" s="56">
        <f t="shared" si="1"/>
        <v>7023.976586082042</v>
      </c>
      <c r="G32" s="57">
        <f t="shared" si="2"/>
        <v>70.23976586082041</v>
      </c>
      <c r="H32" s="56">
        <f t="shared" si="3"/>
        <v>222.44447684901763</v>
      </c>
      <c r="I32" s="57">
        <f t="shared" si="4"/>
        <v>152.20471098819723</v>
      </c>
      <c r="J32" s="56">
        <f t="shared" si="5"/>
        <v>50</v>
      </c>
      <c r="K32" s="57">
        <f t="shared" si="6"/>
        <v>50</v>
      </c>
      <c r="L32" s="56">
        <f t="shared" si="7"/>
        <v>6821.771875093845</v>
      </c>
    </row>
    <row r="33" spans="5:12" ht="12.75">
      <c r="E33">
        <f t="shared" si="0"/>
        <v>18</v>
      </c>
      <c r="F33" s="56">
        <f t="shared" si="1"/>
        <v>6821.771875093845</v>
      </c>
      <c r="G33" s="57">
        <f t="shared" si="2"/>
        <v>68.21771875093845</v>
      </c>
      <c r="H33" s="56">
        <f t="shared" si="3"/>
        <v>222.44447684901763</v>
      </c>
      <c r="I33" s="57">
        <f t="shared" si="4"/>
        <v>154.2267580980792</v>
      </c>
      <c r="J33" s="56">
        <f t="shared" si="5"/>
        <v>50</v>
      </c>
      <c r="K33" s="57">
        <f t="shared" si="6"/>
        <v>50</v>
      </c>
      <c r="L33" s="56">
        <f t="shared" si="7"/>
        <v>6617.545116995766</v>
      </c>
    </row>
    <row r="34" spans="5:12" ht="12.75">
      <c r="E34">
        <f t="shared" si="0"/>
        <v>19</v>
      </c>
      <c r="F34" s="56">
        <f t="shared" si="1"/>
        <v>6617.545116995766</v>
      </c>
      <c r="G34" s="57">
        <f t="shared" si="2"/>
        <v>66.17545116995765</v>
      </c>
      <c r="H34" s="56">
        <f t="shared" si="3"/>
        <v>222.44447684901763</v>
      </c>
      <c r="I34" s="57">
        <f t="shared" si="4"/>
        <v>156.26902567905998</v>
      </c>
      <c r="J34" s="56">
        <f t="shared" si="5"/>
        <v>50</v>
      </c>
      <c r="K34" s="57">
        <f t="shared" si="6"/>
        <v>50</v>
      </c>
      <c r="L34" s="56">
        <f t="shared" si="7"/>
        <v>6411.276091316706</v>
      </c>
    </row>
    <row r="35" spans="5:12" ht="12.75">
      <c r="E35">
        <f t="shared" si="0"/>
        <v>20</v>
      </c>
      <c r="F35" s="56">
        <f t="shared" si="1"/>
        <v>6411.276091316706</v>
      </c>
      <c r="G35" s="57">
        <f t="shared" si="2"/>
        <v>64.11276091316707</v>
      </c>
      <c r="H35" s="56">
        <f t="shared" si="3"/>
        <v>222.44447684901763</v>
      </c>
      <c r="I35" s="57">
        <f t="shared" si="4"/>
        <v>158.33171593585058</v>
      </c>
      <c r="J35" s="56">
        <f t="shared" si="5"/>
        <v>50</v>
      </c>
      <c r="K35" s="57">
        <f t="shared" si="6"/>
        <v>50</v>
      </c>
      <c r="L35" s="56">
        <f t="shared" si="7"/>
        <v>6202.9443753808555</v>
      </c>
    </row>
    <row r="36" spans="5:12" ht="12.75">
      <c r="E36">
        <f t="shared" si="0"/>
        <v>21</v>
      </c>
      <c r="F36" s="56">
        <f t="shared" si="1"/>
        <v>6202.9443753808555</v>
      </c>
      <c r="G36" s="57">
        <f t="shared" si="2"/>
        <v>62.02944375380856</v>
      </c>
      <c r="H36" s="56">
        <f t="shared" si="3"/>
        <v>222.44447684901763</v>
      </c>
      <c r="I36" s="57">
        <f t="shared" si="4"/>
        <v>160.41503309520908</v>
      </c>
      <c r="J36" s="56">
        <f t="shared" si="5"/>
        <v>50</v>
      </c>
      <c r="K36" s="57">
        <f t="shared" si="6"/>
        <v>50</v>
      </c>
      <c r="L36" s="56">
        <f t="shared" si="7"/>
        <v>5992.529342285647</v>
      </c>
    </row>
    <row r="37" spans="5:12" ht="12.75">
      <c r="E37">
        <f t="shared" si="0"/>
        <v>22</v>
      </c>
      <c r="F37" s="56">
        <f t="shared" si="1"/>
        <v>5992.529342285647</v>
      </c>
      <c r="G37" s="57">
        <f t="shared" si="2"/>
        <v>59.92529342285647</v>
      </c>
      <c r="H37" s="56">
        <f t="shared" si="3"/>
        <v>222.44447684901763</v>
      </c>
      <c r="I37" s="57">
        <f t="shared" si="4"/>
        <v>162.51918342616116</v>
      </c>
      <c r="J37" s="56">
        <f t="shared" si="5"/>
        <v>50</v>
      </c>
      <c r="K37" s="57">
        <f t="shared" si="6"/>
        <v>50</v>
      </c>
      <c r="L37" s="56">
        <f t="shared" si="7"/>
        <v>5780.010158859485</v>
      </c>
    </row>
    <row r="38" spans="5:12" ht="12.75">
      <c r="E38">
        <f t="shared" si="0"/>
        <v>23</v>
      </c>
      <c r="F38" s="56">
        <f t="shared" si="1"/>
        <v>5780.010158859485</v>
      </c>
      <c r="G38" s="57">
        <f t="shared" si="2"/>
        <v>57.800101588594856</v>
      </c>
      <c r="H38" s="56">
        <f t="shared" si="3"/>
        <v>222.44447684901763</v>
      </c>
      <c r="I38" s="57">
        <f t="shared" si="4"/>
        <v>164.64437526042278</v>
      </c>
      <c r="J38" s="56">
        <f t="shared" si="5"/>
        <v>50</v>
      </c>
      <c r="K38" s="57">
        <f t="shared" si="6"/>
        <v>50</v>
      </c>
      <c r="L38" s="56">
        <f t="shared" si="7"/>
        <v>5565.3657835990625</v>
      </c>
    </row>
    <row r="39" spans="5:12" ht="12.75">
      <c r="E39">
        <f t="shared" si="0"/>
        <v>24</v>
      </c>
      <c r="F39" s="56">
        <f t="shared" si="1"/>
        <v>5565.3657835990625</v>
      </c>
      <c r="G39" s="57">
        <f t="shared" si="2"/>
        <v>55.65365783599063</v>
      </c>
      <c r="H39" s="56">
        <f t="shared" si="3"/>
        <v>222.44447684901763</v>
      </c>
      <c r="I39" s="57">
        <f t="shared" si="4"/>
        <v>166.790819013027</v>
      </c>
      <c r="J39" s="56">
        <f t="shared" si="5"/>
        <v>50</v>
      </c>
      <c r="K39" s="57">
        <f t="shared" si="6"/>
        <v>50</v>
      </c>
      <c r="L39" s="56">
        <f t="shared" si="7"/>
        <v>5348.574964586035</v>
      </c>
    </row>
    <row r="40" spans="5:12" ht="12.75">
      <c r="E40">
        <f t="shared" si="0"/>
        <v>25</v>
      </c>
      <c r="F40" s="56">
        <f t="shared" si="1"/>
        <v>5348.574964586035</v>
      </c>
      <c r="G40" s="57">
        <f t="shared" si="2"/>
        <v>53.48574964586035</v>
      </c>
      <c r="H40" s="56">
        <f t="shared" si="3"/>
        <v>222.44447684901763</v>
      </c>
      <c r="I40" s="57">
        <f t="shared" si="4"/>
        <v>168.95872720315728</v>
      </c>
      <c r="J40" s="56">
        <f t="shared" si="5"/>
        <v>50</v>
      </c>
      <c r="K40" s="57">
        <f t="shared" si="6"/>
        <v>50</v>
      </c>
      <c r="L40" s="56">
        <f t="shared" si="7"/>
        <v>5129.616237382877</v>
      </c>
    </row>
    <row r="41" spans="5:12" ht="12.75">
      <c r="E41">
        <f t="shared" si="0"/>
        <v>26</v>
      </c>
      <c r="F41" s="56">
        <f t="shared" si="1"/>
        <v>5129.616237382877</v>
      </c>
      <c r="G41" s="57">
        <f t="shared" si="2"/>
        <v>51.29616237382878</v>
      </c>
      <c r="H41" s="56">
        <f t="shared" si="3"/>
        <v>222.44447684901763</v>
      </c>
      <c r="I41" s="57">
        <f t="shared" si="4"/>
        <v>171.14831447518884</v>
      </c>
      <c r="J41" s="56">
        <f t="shared" si="5"/>
        <v>50</v>
      </c>
      <c r="K41" s="57">
        <f t="shared" si="6"/>
        <v>50</v>
      </c>
      <c r="L41" s="56">
        <f t="shared" si="7"/>
        <v>4908.467922907688</v>
      </c>
    </row>
    <row r="42" spans="5:12" ht="12.75">
      <c r="E42">
        <f t="shared" si="0"/>
        <v>27</v>
      </c>
      <c r="F42" s="56">
        <f t="shared" si="1"/>
        <v>4908.467922907688</v>
      </c>
      <c r="G42" s="57">
        <f t="shared" si="2"/>
        <v>49.08467922907688</v>
      </c>
      <c r="H42" s="56">
        <f t="shared" si="3"/>
        <v>222.44447684901763</v>
      </c>
      <c r="I42" s="57">
        <f t="shared" si="4"/>
        <v>173.35979761994076</v>
      </c>
      <c r="J42" s="56">
        <f t="shared" si="5"/>
        <v>50</v>
      </c>
      <c r="K42" s="57">
        <f t="shared" si="6"/>
        <v>50</v>
      </c>
      <c r="L42" s="56">
        <f t="shared" si="7"/>
        <v>4685.1081252877475</v>
      </c>
    </row>
    <row r="43" spans="5:12" ht="12.75">
      <c r="E43">
        <f t="shared" si="0"/>
        <v>28</v>
      </c>
      <c r="F43" s="56">
        <f t="shared" si="1"/>
        <v>4685.1081252877475</v>
      </c>
      <c r="G43" s="57">
        <f t="shared" si="2"/>
        <v>46.85108125287748</v>
      </c>
      <c r="H43" s="56">
        <f t="shared" si="3"/>
        <v>222.44447684901763</v>
      </c>
      <c r="I43" s="57">
        <f t="shared" si="4"/>
        <v>175.59339559614017</v>
      </c>
      <c r="J43" s="56">
        <f t="shared" si="5"/>
        <v>50</v>
      </c>
      <c r="K43" s="57">
        <f t="shared" si="6"/>
        <v>50</v>
      </c>
      <c r="L43" s="56">
        <f t="shared" si="7"/>
        <v>4459.5147296916075</v>
      </c>
    </row>
    <row r="44" spans="5:12" ht="12.75">
      <c r="E44">
        <f t="shared" si="0"/>
        <v>29</v>
      </c>
      <c r="F44" s="56">
        <f t="shared" si="1"/>
        <v>4459.5147296916075</v>
      </c>
      <c r="G44" s="57">
        <f t="shared" si="2"/>
        <v>44.595147296916075</v>
      </c>
      <c r="H44" s="56">
        <f t="shared" si="3"/>
        <v>222.44447684901763</v>
      </c>
      <c r="I44" s="57">
        <f t="shared" si="4"/>
        <v>177.84932955210155</v>
      </c>
      <c r="J44" s="56">
        <f t="shared" si="5"/>
        <v>50</v>
      </c>
      <c r="K44" s="57">
        <f t="shared" si="6"/>
        <v>50</v>
      </c>
      <c r="L44" s="56">
        <f t="shared" si="7"/>
        <v>4231.665400139506</v>
      </c>
    </row>
    <row r="45" spans="5:12" ht="12.75">
      <c r="E45">
        <f t="shared" si="0"/>
        <v>30</v>
      </c>
      <c r="F45" s="56">
        <f t="shared" si="1"/>
        <v>4231.665400139506</v>
      </c>
      <c r="G45" s="57">
        <f t="shared" si="2"/>
        <v>42.316654001395065</v>
      </c>
      <c r="H45" s="56">
        <f t="shared" si="3"/>
        <v>222.44447684901763</v>
      </c>
      <c r="I45" s="57">
        <f t="shared" si="4"/>
        <v>180.12782284762255</v>
      </c>
      <c r="J45" s="56">
        <f t="shared" si="5"/>
        <v>50</v>
      </c>
      <c r="K45" s="57">
        <f t="shared" si="6"/>
        <v>50</v>
      </c>
      <c r="L45" s="56">
        <f t="shared" si="7"/>
        <v>4001.5375772918837</v>
      </c>
    </row>
    <row r="46" spans="5:12" ht="12.75">
      <c r="E46">
        <f t="shared" si="0"/>
        <v>31</v>
      </c>
      <c r="F46" s="56">
        <f t="shared" si="1"/>
        <v>4001.5375772918837</v>
      </c>
      <c r="G46" s="57">
        <f t="shared" si="2"/>
        <v>40.01537577291884</v>
      </c>
      <c r="H46" s="56">
        <f t="shared" si="3"/>
        <v>222.44447684901763</v>
      </c>
      <c r="I46" s="57">
        <f t="shared" si="4"/>
        <v>182.4291010760988</v>
      </c>
      <c r="J46" s="56">
        <f t="shared" si="5"/>
        <v>50</v>
      </c>
      <c r="K46" s="57">
        <f t="shared" si="6"/>
        <v>50</v>
      </c>
      <c r="L46" s="56">
        <f t="shared" si="7"/>
        <v>3769.108476215785</v>
      </c>
    </row>
    <row r="47" spans="5:12" ht="12.75">
      <c r="E47">
        <f t="shared" si="0"/>
        <v>32</v>
      </c>
      <c r="F47" s="56">
        <f t="shared" si="1"/>
        <v>3769.108476215785</v>
      </c>
      <c r="G47" s="57">
        <f t="shared" si="2"/>
        <v>37.69108476215785</v>
      </c>
      <c r="H47" s="56">
        <f t="shared" si="3"/>
        <v>222.44447684901763</v>
      </c>
      <c r="I47" s="57">
        <f t="shared" si="4"/>
        <v>184.75339208685978</v>
      </c>
      <c r="J47" s="56">
        <f t="shared" si="5"/>
        <v>50</v>
      </c>
      <c r="K47" s="57">
        <f t="shared" si="6"/>
        <v>50</v>
      </c>
      <c r="L47" s="56">
        <f t="shared" si="7"/>
        <v>3534.3550841289252</v>
      </c>
    </row>
    <row r="48" spans="5:12" ht="12.75">
      <c r="E48">
        <f t="shared" si="0"/>
        <v>33</v>
      </c>
      <c r="F48" s="56">
        <f t="shared" si="1"/>
        <v>3534.3550841289252</v>
      </c>
      <c r="G48" s="57">
        <f t="shared" si="2"/>
        <v>35.34355084128925</v>
      </c>
      <c r="H48" s="56">
        <f t="shared" si="3"/>
        <v>222.44447684901763</v>
      </c>
      <c r="I48" s="57">
        <f t="shared" si="4"/>
        <v>187.1009260077284</v>
      </c>
      <c r="J48" s="56">
        <f t="shared" si="5"/>
        <v>50</v>
      </c>
      <c r="K48" s="57">
        <f t="shared" si="6"/>
        <v>50</v>
      </c>
      <c r="L48" s="56">
        <f t="shared" si="7"/>
        <v>3297.2541581211967</v>
      </c>
    </row>
    <row r="49" spans="5:12" ht="12.75">
      <c r="E49">
        <f t="shared" si="0"/>
        <v>34</v>
      </c>
      <c r="F49" s="56">
        <f t="shared" si="1"/>
        <v>3297.2541581211967</v>
      </c>
      <c r="G49" s="57">
        <f t="shared" si="2"/>
        <v>32.97254158121197</v>
      </c>
      <c r="H49" s="56">
        <f t="shared" si="3"/>
        <v>222.44447684901763</v>
      </c>
      <c r="I49" s="57">
        <f t="shared" si="4"/>
        <v>189.47193526780566</v>
      </c>
      <c r="J49" s="56">
        <f t="shared" si="5"/>
        <v>50</v>
      </c>
      <c r="K49" s="57">
        <f t="shared" si="6"/>
        <v>50</v>
      </c>
      <c r="L49" s="56">
        <f t="shared" si="7"/>
        <v>3057.782222853391</v>
      </c>
    </row>
    <row r="50" spans="5:12" ht="12.75">
      <c r="E50">
        <f t="shared" si="0"/>
        <v>35</v>
      </c>
      <c r="F50" s="56">
        <f t="shared" si="1"/>
        <v>3057.782222853391</v>
      </c>
      <c r="G50" s="57">
        <f t="shared" si="2"/>
        <v>30.57782222853391</v>
      </c>
      <c r="H50" s="56">
        <f t="shared" si="3"/>
        <v>222.44447684901763</v>
      </c>
      <c r="I50" s="57">
        <f t="shared" si="4"/>
        <v>191.86665462048373</v>
      </c>
      <c r="J50" s="56">
        <f t="shared" si="5"/>
        <v>50</v>
      </c>
      <c r="K50" s="57">
        <f t="shared" si="6"/>
        <v>50</v>
      </c>
      <c r="L50" s="56">
        <f t="shared" si="7"/>
        <v>2815.9155682329074</v>
      </c>
    </row>
    <row r="51" spans="5:12" ht="12.75">
      <c r="E51">
        <f t="shared" si="0"/>
        <v>36</v>
      </c>
      <c r="F51" s="56">
        <f t="shared" si="1"/>
        <v>2815.9155682329074</v>
      </c>
      <c r="G51" s="57">
        <f t="shared" si="2"/>
        <v>28.159155682329075</v>
      </c>
      <c r="H51" s="56">
        <f t="shared" si="3"/>
        <v>222.44447684901763</v>
      </c>
      <c r="I51" s="57">
        <f t="shared" si="4"/>
        <v>194.28532116668856</v>
      </c>
      <c r="J51" s="56">
        <f t="shared" si="5"/>
        <v>50</v>
      </c>
      <c r="K51" s="57">
        <f t="shared" si="6"/>
        <v>50</v>
      </c>
      <c r="L51" s="56">
        <f t="shared" si="7"/>
        <v>2571.630247066219</v>
      </c>
    </row>
    <row r="52" spans="5:12" ht="12.75">
      <c r="E52">
        <f t="shared" si="0"/>
        <v>37</v>
      </c>
      <c r="F52" s="56">
        <f t="shared" si="1"/>
        <v>2571.630247066219</v>
      </c>
      <c r="G52" s="57">
        <f t="shared" si="2"/>
        <v>25.71630247066219</v>
      </c>
      <c r="H52" s="56">
        <f t="shared" si="3"/>
        <v>222.44447684901763</v>
      </c>
      <c r="I52" s="57">
        <f t="shared" si="4"/>
        <v>196.72817437835545</v>
      </c>
      <c r="J52" s="56">
        <f t="shared" si="5"/>
        <v>50</v>
      </c>
      <c r="K52" s="57">
        <f t="shared" si="6"/>
        <v>50</v>
      </c>
      <c r="L52" s="56">
        <f t="shared" si="7"/>
        <v>2324.9020726878634</v>
      </c>
    </row>
    <row r="53" spans="5:12" ht="12.75">
      <c r="E53">
        <f t="shared" si="0"/>
        <v>38</v>
      </c>
      <c r="F53" s="56">
        <f t="shared" si="1"/>
        <v>2324.9020726878634</v>
      </c>
      <c r="G53" s="57">
        <f t="shared" si="2"/>
        <v>23.249020726878634</v>
      </c>
      <c r="H53" s="56">
        <f t="shared" si="3"/>
        <v>222.44447684901763</v>
      </c>
      <c r="I53" s="57">
        <f t="shared" si="4"/>
        <v>199.195456122139</v>
      </c>
      <c r="J53" s="56">
        <f t="shared" si="5"/>
        <v>50</v>
      </c>
      <c r="K53" s="57">
        <f t="shared" si="6"/>
        <v>50</v>
      </c>
      <c r="L53" s="56">
        <f t="shared" si="7"/>
        <v>2075.7066165657243</v>
      </c>
    </row>
    <row r="54" spans="5:12" ht="12.75">
      <c r="E54">
        <f t="shared" si="0"/>
        <v>39</v>
      </c>
      <c r="F54" s="56">
        <f t="shared" si="1"/>
        <v>2075.7066165657243</v>
      </c>
      <c r="G54" s="57">
        <f t="shared" si="2"/>
        <v>20.757066165657243</v>
      </c>
      <c r="H54" s="56">
        <f t="shared" si="3"/>
        <v>222.44447684901763</v>
      </c>
      <c r="I54" s="57">
        <f t="shared" si="4"/>
        <v>201.68741068336038</v>
      </c>
      <c r="J54" s="56">
        <f t="shared" si="5"/>
        <v>50</v>
      </c>
      <c r="K54" s="57">
        <f t="shared" si="6"/>
        <v>50</v>
      </c>
      <c r="L54" s="56">
        <f t="shared" si="7"/>
        <v>1824.0192058823638</v>
      </c>
    </row>
    <row r="55" spans="5:12" ht="12.75">
      <c r="E55">
        <f t="shared" si="0"/>
        <v>40</v>
      </c>
      <c r="F55" s="56">
        <f t="shared" si="1"/>
        <v>1824.0192058823638</v>
      </c>
      <c r="G55" s="57">
        <f t="shared" si="2"/>
        <v>18.240192058823638</v>
      </c>
      <c r="H55" s="56">
        <f t="shared" si="3"/>
        <v>222.44447684901763</v>
      </c>
      <c r="I55" s="57">
        <f t="shared" si="4"/>
        <v>204.20428479019398</v>
      </c>
      <c r="J55" s="56">
        <f t="shared" si="5"/>
        <v>50</v>
      </c>
      <c r="K55" s="57">
        <f t="shared" si="6"/>
        <v>50</v>
      </c>
      <c r="L55" s="56">
        <f t="shared" si="7"/>
        <v>1569.81492109217</v>
      </c>
    </row>
    <row r="56" spans="5:12" ht="12.75">
      <c r="E56">
        <f t="shared" si="0"/>
        <v>41</v>
      </c>
      <c r="F56" s="56">
        <f t="shared" si="1"/>
        <v>1569.81492109217</v>
      </c>
      <c r="G56" s="57">
        <f t="shared" si="2"/>
        <v>15.6981492109217</v>
      </c>
      <c r="H56" s="56">
        <f t="shared" si="3"/>
        <v>222.44447684901763</v>
      </c>
      <c r="I56" s="57">
        <f t="shared" si="4"/>
        <v>206.74632763809592</v>
      </c>
      <c r="J56" s="56">
        <f t="shared" si="5"/>
        <v>50</v>
      </c>
      <c r="K56" s="57">
        <f t="shared" si="6"/>
        <v>50</v>
      </c>
      <c r="L56" s="56">
        <f t="shared" si="7"/>
        <v>1313.068593454074</v>
      </c>
    </row>
    <row r="57" spans="5:12" ht="12.75">
      <c r="E57">
        <f t="shared" si="0"/>
        <v>42</v>
      </c>
      <c r="F57" s="56">
        <f t="shared" si="1"/>
        <v>1313.068593454074</v>
      </c>
      <c r="G57" s="57">
        <f t="shared" si="2"/>
        <v>13.130685934540741</v>
      </c>
      <c r="H57" s="56">
        <f t="shared" si="3"/>
        <v>222.44447684901763</v>
      </c>
      <c r="I57" s="57">
        <f t="shared" si="4"/>
        <v>209.3137909144769</v>
      </c>
      <c r="J57" s="56">
        <f t="shared" si="5"/>
        <v>50</v>
      </c>
      <c r="K57" s="57">
        <f t="shared" si="6"/>
        <v>50</v>
      </c>
      <c r="L57" s="56">
        <f t="shared" si="7"/>
        <v>1053.7548025395972</v>
      </c>
    </row>
    <row r="58" spans="5:12" ht="12.75">
      <c r="E58">
        <f t="shared" si="0"/>
        <v>43</v>
      </c>
      <c r="F58" s="56">
        <f t="shared" si="1"/>
        <v>1053.7548025395972</v>
      </c>
      <c r="G58" s="57">
        <f t="shared" si="2"/>
        <v>10.537548025395973</v>
      </c>
      <c r="H58" s="56">
        <f t="shared" si="3"/>
        <v>222.44447684901763</v>
      </c>
      <c r="I58" s="57">
        <f t="shared" si="4"/>
        <v>211.90692882362166</v>
      </c>
      <c r="J58" s="56">
        <f t="shared" si="5"/>
        <v>50</v>
      </c>
      <c r="K58" s="57">
        <f t="shared" si="6"/>
        <v>50</v>
      </c>
      <c r="L58" s="56">
        <f t="shared" si="7"/>
        <v>791.8478737159755</v>
      </c>
    </row>
    <row r="59" spans="5:12" ht="12.75">
      <c r="E59">
        <f t="shared" si="0"/>
        <v>44</v>
      </c>
      <c r="F59" s="56">
        <f t="shared" si="1"/>
        <v>791.8478737159755</v>
      </c>
      <c r="G59" s="57">
        <f t="shared" si="2"/>
        <v>7.918478737159756</v>
      </c>
      <c r="H59" s="56">
        <f t="shared" si="3"/>
        <v>222.44447684901763</v>
      </c>
      <c r="I59" s="57">
        <f t="shared" si="4"/>
        <v>214.5259981118579</v>
      </c>
      <c r="J59" s="56">
        <f t="shared" si="5"/>
        <v>50</v>
      </c>
      <c r="K59" s="57">
        <f t="shared" si="6"/>
        <v>50</v>
      </c>
      <c r="L59" s="56">
        <f t="shared" si="7"/>
        <v>527.3218756041176</v>
      </c>
    </row>
    <row r="60" spans="5:12" ht="12.75">
      <c r="E60">
        <f t="shared" si="0"/>
        <v>45</v>
      </c>
      <c r="F60" s="56">
        <f t="shared" si="1"/>
        <v>527.3218756041176</v>
      </c>
      <c r="G60" s="57">
        <f t="shared" si="2"/>
        <v>5.273218756041176</v>
      </c>
      <c r="H60" s="56">
        <f t="shared" si="3"/>
        <v>222.44447684901763</v>
      </c>
      <c r="I60" s="57">
        <f t="shared" si="4"/>
        <v>217.17125809297644</v>
      </c>
      <c r="J60" s="56">
        <f t="shared" si="5"/>
        <v>50</v>
      </c>
      <c r="K60" s="57">
        <f t="shared" si="6"/>
        <v>50</v>
      </c>
      <c r="L60" s="56">
        <f t="shared" si="7"/>
        <v>260.15061751114115</v>
      </c>
    </row>
    <row r="61" spans="5:12" ht="12.75">
      <c r="E61">
        <f t="shared" si="0"/>
        <v>46</v>
      </c>
      <c r="F61" s="56">
        <f t="shared" si="1"/>
        <v>260.15061751114115</v>
      </c>
      <c r="G61" s="57">
        <f t="shared" si="2"/>
        <v>2.6015061751114117</v>
      </c>
      <c r="H61" s="56">
        <f t="shared" si="3"/>
        <v>222.44447684901763</v>
      </c>
      <c r="I61" s="57">
        <f t="shared" si="4"/>
        <v>219.84297067390622</v>
      </c>
      <c r="J61" s="56">
        <f t="shared" si="5"/>
        <v>50</v>
      </c>
      <c r="K61" s="57">
        <f t="shared" si="6"/>
        <v>40.30764683723493</v>
      </c>
      <c r="L61" s="56">
        <f t="shared" si="7"/>
        <v>0</v>
      </c>
    </row>
    <row r="62" spans="5:12" ht="12.75">
      <c r="E62">
        <f t="shared" si="0"/>
        <v>47</v>
      </c>
      <c r="F62" s="56">
        <f t="shared" si="1"/>
        <v>0</v>
      </c>
      <c r="G62" s="57">
        <f t="shared" si="2"/>
        <v>0</v>
      </c>
      <c r="H62" s="56">
        <f t="shared" si="3"/>
        <v>0</v>
      </c>
      <c r="I62" s="57">
        <f t="shared" si="4"/>
        <v>0</v>
      </c>
      <c r="J62" s="56">
        <f t="shared" si="5"/>
        <v>50</v>
      </c>
      <c r="K62" s="57">
        <f t="shared" si="6"/>
        <v>0</v>
      </c>
      <c r="L62" s="56">
        <f t="shared" si="7"/>
        <v>0</v>
      </c>
    </row>
    <row r="63" spans="5:12" ht="12.75">
      <c r="E63">
        <f t="shared" si="0"/>
        <v>48</v>
      </c>
      <c r="F63" s="56">
        <f t="shared" si="1"/>
        <v>0</v>
      </c>
      <c r="G63" s="57">
        <f t="shared" si="2"/>
        <v>0</v>
      </c>
      <c r="H63" s="56">
        <f t="shared" si="3"/>
        <v>0</v>
      </c>
      <c r="I63" s="57">
        <f t="shared" si="4"/>
        <v>0</v>
      </c>
      <c r="J63" s="56">
        <f t="shared" si="5"/>
        <v>50</v>
      </c>
      <c r="K63" s="57">
        <f t="shared" si="6"/>
        <v>0</v>
      </c>
      <c r="L63" s="56">
        <f t="shared" si="7"/>
        <v>0</v>
      </c>
    </row>
    <row r="64" spans="5:12" ht="12.75">
      <c r="E64">
        <f t="shared" si="0"/>
        <v>49</v>
      </c>
      <c r="F64" s="56">
        <f t="shared" si="1"/>
        <v>0</v>
      </c>
      <c r="G64" s="57">
        <f t="shared" si="2"/>
        <v>0</v>
      </c>
      <c r="H64" s="56">
        <f t="shared" si="3"/>
        <v>0</v>
      </c>
      <c r="I64" s="57">
        <f t="shared" si="4"/>
        <v>0</v>
      </c>
      <c r="J64" s="56">
        <f t="shared" si="5"/>
        <v>50</v>
      </c>
      <c r="K64" s="57">
        <f t="shared" si="6"/>
        <v>0</v>
      </c>
      <c r="L64" s="56">
        <f t="shared" si="7"/>
        <v>0</v>
      </c>
    </row>
    <row r="65" spans="5:12" ht="12.75">
      <c r="E65">
        <f t="shared" si="0"/>
        <v>50</v>
      </c>
      <c r="F65" s="56">
        <f t="shared" si="1"/>
        <v>0</v>
      </c>
      <c r="G65" s="57">
        <f t="shared" si="2"/>
        <v>0</v>
      </c>
      <c r="H65" s="56">
        <f t="shared" si="3"/>
        <v>0</v>
      </c>
      <c r="I65" s="57">
        <f t="shared" si="4"/>
        <v>0</v>
      </c>
      <c r="J65" s="56">
        <f t="shared" si="5"/>
        <v>50</v>
      </c>
      <c r="K65" s="57">
        <f t="shared" si="6"/>
        <v>0</v>
      </c>
      <c r="L65" s="56">
        <f t="shared" si="7"/>
        <v>0</v>
      </c>
    </row>
    <row r="66" spans="5:12" ht="12.75">
      <c r="E66">
        <f t="shared" si="0"/>
        <v>51</v>
      </c>
      <c r="F66" s="56">
        <f t="shared" si="1"/>
        <v>0</v>
      </c>
      <c r="G66" s="57">
        <f t="shared" si="2"/>
        <v>0</v>
      </c>
      <c r="H66" s="56">
        <f t="shared" si="3"/>
        <v>0</v>
      </c>
      <c r="I66" s="57">
        <f t="shared" si="4"/>
        <v>0</v>
      </c>
      <c r="J66" s="56">
        <f t="shared" si="5"/>
        <v>50</v>
      </c>
      <c r="K66" s="57">
        <f t="shared" si="6"/>
        <v>0</v>
      </c>
      <c r="L66" s="56">
        <f t="shared" si="7"/>
        <v>0</v>
      </c>
    </row>
    <row r="67" spans="5:12" ht="12.75">
      <c r="E67">
        <f t="shared" si="0"/>
        <v>52</v>
      </c>
      <c r="F67" s="56">
        <f t="shared" si="1"/>
        <v>0</v>
      </c>
      <c r="G67" s="57">
        <f t="shared" si="2"/>
        <v>0</v>
      </c>
      <c r="H67" s="56">
        <f t="shared" si="3"/>
        <v>0</v>
      </c>
      <c r="I67" s="57">
        <f t="shared" si="4"/>
        <v>0</v>
      </c>
      <c r="J67" s="56">
        <f t="shared" si="5"/>
        <v>50</v>
      </c>
      <c r="K67" s="57">
        <f t="shared" si="6"/>
        <v>0</v>
      </c>
      <c r="L67" s="56">
        <f t="shared" si="7"/>
        <v>0</v>
      </c>
    </row>
    <row r="68" spans="5:12" ht="12.75">
      <c r="E68">
        <f t="shared" si="0"/>
        <v>53</v>
      </c>
      <c r="F68" s="56">
        <f t="shared" si="1"/>
        <v>0</v>
      </c>
      <c r="G68" s="57">
        <f t="shared" si="2"/>
        <v>0</v>
      </c>
      <c r="H68" s="56">
        <f t="shared" si="3"/>
        <v>0</v>
      </c>
      <c r="I68" s="57">
        <f t="shared" si="4"/>
        <v>0</v>
      </c>
      <c r="J68" s="56">
        <f t="shared" si="5"/>
        <v>50</v>
      </c>
      <c r="K68" s="57">
        <f t="shared" si="6"/>
        <v>0</v>
      </c>
      <c r="L68" s="56">
        <f t="shared" si="7"/>
        <v>0</v>
      </c>
    </row>
    <row r="69" spans="5:12" ht="12.75">
      <c r="E69">
        <f t="shared" si="0"/>
        <v>54</v>
      </c>
      <c r="F69" s="56">
        <f t="shared" si="1"/>
        <v>0</v>
      </c>
      <c r="G69" s="57">
        <f t="shared" si="2"/>
        <v>0</v>
      </c>
      <c r="H69" s="56">
        <f t="shared" si="3"/>
        <v>0</v>
      </c>
      <c r="I69" s="57">
        <f t="shared" si="4"/>
        <v>0</v>
      </c>
      <c r="J69" s="56">
        <f t="shared" si="5"/>
        <v>50</v>
      </c>
      <c r="K69" s="57">
        <f t="shared" si="6"/>
        <v>0</v>
      </c>
      <c r="L69" s="56">
        <f t="shared" si="7"/>
        <v>0</v>
      </c>
    </row>
    <row r="70" spans="5:12" ht="12.75">
      <c r="E70">
        <f t="shared" si="0"/>
        <v>55</v>
      </c>
      <c r="F70" s="56">
        <f t="shared" si="1"/>
        <v>0</v>
      </c>
      <c r="G70" s="57">
        <f t="shared" si="2"/>
        <v>0</v>
      </c>
      <c r="H70" s="56">
        <f t="shared" si="3"/>
        <v>0</v>
      </c>
      <c r="I70" s="57">
        <f t="shared" si="4"/>
        <v>0</v>
      </c>
      <c r="J70" s="56">
        <f t="shared" si="5"/>
        <v>50</v>
      </c>
      <c r="K70" s="57">
        <f t="shared" si="6"/>
        <v>0</v>
      </c>
      <c r="L70" s="56">
        <f t="shared" si="7"/>
        <v>0</v>
      </c>
    </row>
    <row r="71" spans="5:12" ht="12.75">
      <c r="E71">
        <f t="shared" si="0"/>
        <v>56</v>
      </c>
      <c r="F71" s="56">
        <f t="shared" si="1"/>
        <v>0</v>
      </c>
      <c r="G71" s="57">
        <f t="shared" si="2"/>
        <v>0</v>
      </c>
      <c r="H71" s="56">
        <f t="shared" si="3"/>
        <v>0</v>
      </c>
      <c r="I71" s="57">
        <f t="shared" si="4"/>
        <v>0</v>
      </c>
      <c r="J71" s="56">
        <f t="shared" si="5"/>
        <v>50</v>
      </c>
      <c r="K71" s="57">
        <f t="shared" si="6"/>
        <v>0</v>
      </c>
      <c r="L71" s="56">
        <f t="shared" si="7"/>
        <v>0</v>
      </c>
    </row>
    <row r="72" spans="5:12" ht="12.75">
      <c r="E72">
        <f t="shared" si="0"/>
        <v>57</v>
      </c>
      <c r="F72" s="56">
        <f t="shared" si="1"/>
        <v>0</v>
      </c>
      <c r="G72" s="57">
        <f t="shared" si="2"/>
        <v>0</v>
      </c>
      <c r="H72" s="56">
        <f t="shared" si="3"/>
        <v>0</v>
      </c>
      <c r="I72" s="57">
        <f t="shared" si="4"/>
        <v>0</v>
      </c>
      <c r="J72" s="56">
        <f t="shared" si="5"/>
        <v>50</v>
      </c>
      <c r="K72" s="57">
        <f t="shared" si="6"/>
        <v>0</v>
      </c>
      <c r="L72" s="56">
        <f t="shared" si="7"/>
        <v>0</v>
      </c>
    </row>
    <row r="73" spans="5:12" ht="12.75">
      <c r="E73">
        <f t="shared" si="0"/>
        <v>58</v>
      </c>
      <c r="F73" s="56">
        <f t="shared" si="1"/>
        <v>0</v>
      </c>
      <c r="G73" s="57">
        <f t="shared" si="2"/>
        <v>0</v>
      </c>
      <c r="H73" s="56">
        <f t="shared" si="3"/>
        <v>0</v>
      </c>
      <c r="I73" s="57">
        <f t="shared" si="4"/>
        <v>0</v>
      </c>
      <c r="J73" s="56">
        <f t="shared" si="5"/>
        <v>50</v>
      </c>
      <c r="K73" s="57">
        <f t="shared" si="6"/>
        <v>0</v>
      </c>
      <c r="L73" s="56">
        <f t="shared" si="7"/>
        <v>0</v>
      </c>
    </row>
    <row r="74" spans="5:12" ht="12.75">
      <c r="E74">
        <f t="shared" si="0"/>
        <v>59</v>
      </c>
      <c r="F74" s="56">
        <f t="shared" si="1"/>
        <v>0</v>
      </c>
      <c r="G74" s="57">
        <f t="shared" si="2"/>
        <v>0</v>
      </c>
      <c r="H74" s="56">
        <f t="shared" si="3"/>
        <v>0</v>
      </c>
      <c r="I74" s="57">
        <f t="shared" si="4"/>
        <v>0</v>
      </c>
      <c r="J74" s="56">
        <f t="shared" si="5"/>
        <v>50</v>
      </c>
      <c r="K74" s="57">
        <f t="shared" si="6"/>
        <v>0</v>
      </c>
      <c r="L74" s="56">
        <f t="shared" si="7"/>
        <v>0</v>
      </c>
    </row>
    <row r="75" spans="5:12" ht="12.75">
      <c r="E75">
        <f t="shared" si="0"/>
        <v>60</v>
      </c>
      <c r="F75" s="56">
        <f t="shared" si="1"/>
        <v>0</v>
      </c>
      <c r="G75" s="57">
        <f t="shared" si="2"/>
        <v>0</v>
      </c>
      <c r="H75" s="56">
        <f t="shared" si="3"/>
        <v>0</v>
      </c>
      <c r="I75" s="57">
        <f t="shared" si="4"/>
        <v>0</v>
      </c>
      <c r="J75" s="56">
        <f t="shared" si="5"/>
        <v>50</v>
      </c>
      <c r="K75" s="57">
        <f t="shared" si="6"/>
        <v>0</v>
      </c>
      <c r="L75" s="56">
        <f t="shared" si="7"/>
        <v>0</v>
      </c>
    </row>
    <row r="76" spans="5:12" ht="12.75">
      <c r="E76">
        <f t="shared" si="0"/>
        <v>61</v>
      </c>
      <c r="F76" s="56">
        <f t="shared" si="1"/>
        <v>0</v>
      </c>
      <c r="G76" s="57">
        <f t="shared" si="2"/>
        <v>0</v>
      </c>
      <c r="H76" s="56">
        <f t="shared" si="3"/>
        <v>0</v>
      </c>
      <c r="I76" s="57">
        <f t="shared" si="4"/>
        <v>0</v>
      </c>
      <c r="J76" s="56">
        <f t="shared" si="5"/>
        <v>50</v>
      </c>
      <c r="K76" s="57">
        <f t="shared" si="6"/>
        <v>0</v>
      </c>
      <c r="L76" s="56">
        <f t="shared" si="7"/>
        <v>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5"/>
  <sheetViews>
    <sheetView showGridLines="0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2" width="13.50390625" style="0" bestFit="1" customWidth="1"/>
    <col min="3" max="3" width="10.375" style="0" bestFit="1" customWidth="1"/>
    <col min="4" max="16384" width="6.875" style="0" customWidth="1"/>
  </cols>
  <sheetData>
    <row r="1" spans="1:12" ht="15">
      <c r="A1" s="1" t="s">
        <v>34</v>
      </c>
      <c r="D1" s="2" t="s">
        <v>35</v>
      </c>
      <c r="E1" s="3" t="s">
        <v>9</v>
      </c>
      <c r="H1" s="2" t="s">
        <v>42</v>
      </c>
      <c r="I1" s="3" t="s">
        <v>43</v>
      </c>
      <c r="L1" s="39" t="s">
        <v>131</v>
      </c>
    </row>
    <row r="2" spans="4:13" ht="12.75">
      <c r="D2" s="2" t="s">
        <v>37</v>
      </c>
      <c r="E2" s="3">
        <v>1000</v>
      </c>
      <c r="H2" s="2" t="s">
        <v>44</v>
      </c>
      <c r="I2" s="3" t="s">
        <v>43</v>
      </c>
      <c r="L2" s="2" t="s">
        <v>132</v>
      </c>
      <c r="M2">
        <f>$Q$10</f>
        <v>3.2</v>
      </c>
    </row>
    <row r="3" spans="2:13" ht="12.75">
      <c r="B3" s="60" t="s">
        <v>57</v>
      </c>
      <c r="D3" s="2" t="s">
        <v>38</v>
      </c>
      <c r="E3" s="3">
        <v>100</v>
      </c>
      <c r="H3" s="2" t="s">
        <v>45</v>
      </c>
      <c r="I3" s="3" t="s">
        <v>43</v>
      </c>
      <c r="L3" s="2" t="s">
        <v>133</v>
      </c>
      <c r="M3">
        <f>$K$10+$N$10</f>
        <v>13.26</v>
      </c>
    </row>
    <row r="4" spans="4:13" ht="12.75">
      <c r="D4" s="2" t="s">
        <v>39</v>
      </c>
      <c r="E4" s="3">
        <v>9</v>
      </c>
      <c r="H4" s="2" t="s">
        <v>46</v>
      </c>
      <c r="I4" s="3" t="s">
        <v>43</v>
      </c>
      <c r="L4" s="2" t="s">
        <v>134</v>
      </c>
      <c r="M4">
        <f>M3/M2</f>
        <v>4.14375</v>
      </c>
    </row>
    <row r="5" spans="2:13" ht="12.75">
      <c r="B5" s="60" t="s">
        <v>58</v>
      </c>
      <c r="D5" s="2" t="s">
        <v>40</v>
      </c>
      <c r="E5" s="3">
        <v>3</v>
      </c>
      <c r="H5" s="2" t="s">
        <v>47</v>
      </c>
      <c r="I5" s="3">
        <v>7</v>
      </c>
      <c r="L5" s="2" t="s">
        <v>138</v>
      </c>
      <c r="M5">
        <f>($J$10+$M$10+$P$10)/($I$10+$L$10+$O$10)</f>
        <v>0.9274809160305342</v>
      </c>
    </row>
    <row r="6" spans="4:9" ht="12.75">
      <c r="D6" s="2" t="s">
        <v>41</v>
      </c>
      <c r="E6" s="3">
        <v>1</v>
      </c>
      <c r="H6" s="2" t="s">
        <v>48</v>
      </c>
      <c r="I6" s="3" t="s">
        <v>69</v>
      </c>
    </row>
    <row r="7" spans="2:9" ht="12.75">
      <c r="B7" s="60" t="s">
        <v>59</v>
      </c>
      <c r="H7" s="2" t="s">
        <v>49</v>
      </c>
      <c r="I7" s="3">
        <v>100</v>
      </c>
    </row>
    <row r="9" spans="5:17" ht="12.75">
      <c r="E9" s="4" t="s">
        <v>50</v>
      </c>
      <c r="F9" s="40" t="s">
        <v>119</v>
      </c>
      <c r="G9" s="40" t="s">
        <v>120</v>
      </c>
      <c r="H9" s="40" t="s">
        <v>121</v>
      </c>
      <c r="I9" s="40" t="s">
        <v>122</v>
      </c>
      <c r="J9" s="40" t="s">
        <v>123</v>
      </c>
      <c r="K9" s="40" t="s">
        <v>124</v>
      </c>
      <c r="L9" s="40" t="s">
        <v>125</v>
      </c>
      <c r="M9" s="40" t="s">
        <v>126</v>
      </c>
      <c r="N9" s="40" t="s">
        <v>127</v>
      </c>
      <c r="O9" s="40" t="s">
        <v>128</v>
      </c>
      <c r="P9" s="40" t="s">
        <v>129</v>
      </c>
      <c r="Q9" s="40" t="s">
        <v>130</v>
      </c>
    </row>
    <row r="10" spans="5:17" ht="12.75">
      <c r="E10" s="4" t="s">
        <v>51</v>
      </c>
      <c r="F10" s="7" t="s">
        <v>56</v>
      </c>
      <c r="G10" s="7" t="s">
        <v>56</v>
      </c>
      <c r="H10" s="7" t="s">
        <v>56</v>
      </c>
      <c r="I10" s="8">
        <f aca="true" t="shared" si="0" ref="I10:Q10">AVERAGE(I16:I115)</f>
        <v>3.32</v>
      </c>
      <c r="J10" s="8">
        <f t="shared" si="0"/>
        <v>3.32</v>
      </c>
      <c r="K10" s="8">
        <f t="shared" si="0"/>
        <v>3.97</v>
      </c>
      <c r="L10" s="8">
        <f t="shared" si="0"/>
        <v>3.66</v>
      </c>
      <c r="M10" s="8">
        <f t="shared" si="0"/>
        <v>3.2</v>
      </c>
      <c r="N10" s="8">
        <f t="shared" si="0"/>
        <v>9.29</v>
      </c>
      <c r="O10" s="8">
        <f t="shared" si="0"/>
        <v>3.5</v>
      </c>
      <c r="P10" s="8">
        <f t="shared" si="0"/>
        <v>3.2</v>
      </c>
      <c r="Q10" s="8">
        <f t="shared" si="0"/>
        <v>3.2</v>
      </c>
    </row>
    <row r="11" spans="5:17" ht="12.75">
      <c r="E11" s="4" t="s">
        <v>52</v>
      </c>
      <c r="F11" s="7" t="s">
        <v>56</v>
      </c>
      <c r="G11" s="7" t="s">
        <v>56</v>
      </c>
      <c r="H11" s="7" t="s">
        <v>56</v>
      </c>
      <c r="I11" s="8">
        <f aca="true" t="shared" si="1" ref="I11:Q11">STDEV(I16:I115)</f>
        <v>1.7458753701455347</v>
      </c>
      <c r="J11" s="8">
        <f t="shared" si="1"/>
        <v>1.7458753701455347</v>
      </c>
      <c r="K11" s="8">
        <f t="shared" si="1"/>
        <v>3.8177019900521945</v>
      </c>
      <c r="L11" s="8">
        <f t="shared" si="1"/>
        <v>1.7478413815187852</v>
      </c>
      <c r="M11" s="8">
        <f t="shared" si="1"/>
        <v>1.651445647689541</v>
      </c>
      <c r="N11" s="8">
        <f t="shared" si="1"/>
        <v>8.777030399073631</v>
      </c>
      <c r="O11" s="8">
        <f t="shared" si="1"/>
        <v>1.743675440098885</v>
      </c>
      <c r="P11" s="8">
        <f t="shared" si="1"/>
        <v>1.675732916690726</v>
      </c>
      <c r="Q11" s="8">
        <f t="shared" si="1"/>
        <v>1.675732916690726</v>
      </c>
    </row>
    <row r="12" spans="5:17" ht="12.75">
      <c r="E12" s="4" t="s">
        <v>53</v>
      </c>
      <c r="F12" s="7" t="s">
        <v>56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56</v>
      </c>
      <c r="Q12" s="7" t="s">
        <v>56</v>
      </c>
    </row>
    <row r="13" spans="5:8" ht="12.75">
      <c r="E13" s="4" t="s">
        <v>54</v>
      </c>
      <c r="F13" s="50">
        <v>0.39536184072494507</v>
      </c>
      <c r="G13" s="50">
        <v>0.36890709400177</v>
      </c>
      <c r="H13" s="50">
        <v>0.5113519430160522</v>
      </c>
    </row>
    <row r="14" ht="13.5" thickBot="1">
      <c r="E14" s="4" t="s">
        <v>55</v>
      </c>
    </row>
    <row r="15" spans="2:17" ht="13.5" thickTop="1">
      <c r="B15" s="13" t="s">
        <v>60</v>
      </c>
      <c r="C15" s="14" t="s">
        <v>12</v>
      </c>
      <c r="E15" s="6">
        <v>0</v>
      </c>
      <c r="F15" s="9">
        <v>0.39536184072494507</v>
      </c>
      <c r="G15" s="9">
        <v>0.36890709400177</v>
      </c>
      <c r="H15" s="9">
        <v>0.5113519430160522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</row>
    <row r="16" spans="2:17" ht="12.75">
      <c r="B16" s="15" t="s">
        <v>61</v>
      </c>
      <c r="C16" s="16" t="s">
        <v>13</v>
      </c>
      <c r="E16">
        <f>E15+1</f>
        <v>1</v>
      </c>
      <c r="F16" s="10">
        <f>[1]!SIM_rand(-F15)</f>
        <v>0.6788014769554138</v>
      </c>
      <c r="G16" s="10">
        <f>[1]!SIM_rand(-G15)</f>
        <v>0.2187555432319641</v>
      </c>
      <c r="H16" s="10">
        <f>[1]!SIM_rand(-H15)</f>
        <v>0.42176270484924316</v>
      </c>
      <c r="I16" s="44">
        <f>[2]!RV_SIM(Prod1_Cap1,-F16)</f>
        <v>6</v>
      </c>
      <c r="J16" s="43">
        <f>I16</f>
        <v>6</v>
      </c>
      <c r="K16" s="58">
        <f>J15+K15-M15</f>
        <v>0</v>
      </c>
      <c r="L16" s="44">
        <f>[2]!RV_SIM(Prod1_Cap2,-G16)</f>
        <v>4</v>
      </c>
      <c r="M16" s="43">
        <f>MIN(L16,K16+J16)</f>
        <v>4</v>
      </c>
      <c r="N16" s="58">
        <f>M15+N15-P15</f>
        <v>0</v>
      </c>
      <c r="O16" s="44">
        <f>[2]!RV_SIM(Prod1_Cap3,-H16)</f>
        <v>3</v>
      </c>
      <c r="P16" s="43">
        <f>MIN(O16,N16+M16)</f>
        <v>3</v>
      </c>
      <c r="Q16" s="58">
        <f>P16</f>
        <v>3</v>
      </c>
    </row>
    <row r="17" spans="2:17" ht="12.75">
      <c r="B17" s="15" t="s">
        <v>10</v>
      </c>
      <c r="C17" s="16">
        <v>1</v>
      </c>
      <c r="E17">
        <f aca="true" t="shared" si="2" ref="E17:E80">E16+1</f>
        <v>2</v>
      </c>
      <c r="F17" s="10">
        <f>[1]!SIM_rand(-F16)</f>
        <v>0.9629321694374084</v>
      </c>
      <c r="G17" s="10">
        <f>[1]!SIM_rand(-G16)</f>
        <v>0.6362331509590149</v>
      </c>
      <c r="H17" s="10">
        <f>[1]!SIM_rand(-H16)</f>
        <v>0.45069414377212524</v>
      </c>
      <c r="I17" s="44">
        <f>[2]!RV_SIM(Prod1_Cap1,-F17)</f>
        <v>6</v>
      </c>
      <c r="J17" s="43">
        <f aca="true" t="shared" si="3" ref="J17:J80">I17</f>
        <v>6</v>
      </c>
      <c r="K17" s="58">
        <f aca="true" t="shared" si="4" ref="K17:K80">J16+K16-M16</f>
        <v>2</v>
      </c>
      <c r="L17" s="44">
        <f>[2]!RV_SIM(Prod1_Cap2,-G17)</f>
        <v>3</v>
      </c>
      <c r="M17" s="43">
        <f aca="true" t="shared" si="5" ref="M17:M80">MIN(L17,K17+J17)</f>
        <v>3</v>
      </c>
      <c r="N17" s="58">
        <f aca="true" t="shared" si="6" ref="N17:N80">M16+N16-P16</f>
        <v>1</v>
      </c>
      <c r="O17" s="44">
        <f>[2]!RV_SIM(Prod1_Cap3,-H17)</f>
        <v>2</v>
      </c>
      <c r="P17" s="43">
        <f aca="true" t="shared" si="7" ref="P17:P80">MIN(O17,N17+M17)</f>
        <v>2</v>
      </c>
      <c r="Q17" s="58">
        <f aca="true" t="shared" si="8" ref="Q17:Q80">P17</f>
        <v>2</v>
      </c>
    </row>
    <row r="18" spans="2:17" ht="13.5" thickBot="1">
      <c r="B18" s="17" t="s">
        <v>11</v>
      </c>
      <c r="C18" s="18">
        <v>6</v>
      </c>
      <c r="E18">
        <f t="shared" si="2"/>
        <v>3</v>
      </c>
      <c r="F18" s="10">
        <f>[1]!SIM_rand(-F17)</f>
        <v>0.8904473185539246</v>
      </c>
      <c r="G18" s="10">
        <f>[1]!SIM_rand(-G17)</f>
        <v>0.3346557021141052</v>
      </c>
      <c r="H18" s="10">
        <f>[1]!SIM_rand(-H17)</f>
        <v>0.24939554929733276</v>
      </c>
      <c r="I18" s="44">
        <f>[2]!RV_SIM(Prod1_Cap1,-F18)</f>
        <v>3</v>
      </c>
      <c r="J18" s="43">
        <f t="shared" si="3"/>
        <v>3</v>
      </c>
      <c r="K18" s="58">
        <f t="shared" si="4"/>
        <v>5</v>
      </c>
      <c r="L18" s="44">
        <f>[2]!RV_SIM(Prod1_Cap2,-G18)</f>
        <v>1</v>
      </c>
      <c r="M18" s="43">
        <f t="shared" si="5"/>
        <v>1</v>
      </c>
      <c r="N18" s="58">
        <f t="shared" si="6"/>
        <v>2</v>
      </c>
      <c r="O18" s="44">
        <f>[2]!RV_SIM(Prod1_Cap3,-H18)</f>
        <v>4</v>
      </c>
      <c r="P18" s="43">
        <f t="shared" si="7"/>
        <v>3</v>
      </c>
      <c r="Q18" s="58">
        <f t="shared" si="8"/>
        <v>3</v>
      </c>
    </row>
    <row r="19" spans="2:17" ht="13.5" thickTop="1">
      <c r="B19" s="13" t="s">
        <v>60</v>
      </c>
      <c r="C19" s="14" t="s">
        <v>14</v>
      </c>
      <c r="E19">
        <f t="shared" si="2"/>
        <v>4</v>
      </c>
      <c r="F19" s="10">
        <f>[1]!SIM_rand(-F18)</f>
        <v>0.3931801915168762</v>
      </c>
      <c r="G19" s="10">
        <f>[1]!SIM_rand(-G18)</f>
        <v>0.12311643362045288</v>
      </c>
      <c r="H19" s="10">
        <f>[1]!SIM_rand(-H18)</f>
        <v>0.5122054219245911</v>
      </c>
      <c r="I19" s="44">
        <f>[2]!RV_SIM(Prod1_Cap1,-F19)</f>
        <v>4</v>
      </c>
      <c r="J19" s="43">
        <f t="shared" si="3"/>
        <v>4</v>
      </c>
      <c r="K19" s="58">
        <f t="shared" si="4"/>
        <v>7</v>
      </c>
      <c r="L19" s="44">
        <f>[2]!RV_SIM(Prod1_Cap2,-G19)</f>
        <v>1</v>
      </c>
      <c r="M19" s="43">
        <f t="shared" si="5"/>
        <v>1</v>
      </c>
      <c r="N19" s="58">
        <f t="shared" si="6"/>
        <v>0</v>
      </c>
      <c r="O19" s="44">
        <f>[2]!RV_SIM(Prod1_Cap3,-H19)</f>
        <v>3</v>
      </c>
      <c r="P19" s="43">
        <f t="shared" si="7"/>
        <v>1</v>
      </c>
      <c r="Q19" s="58">
        <f t="shared" si="8"/>
        <v>1</v>
      </c>
    </row>
    <row r="20" spans="2:17" ht="12.75">
      <c r="B20" s="15" t="s">
        <v>61</v>
      </c>
      <c r="C20" s="16" t="s">
        <v>13</v>
      </c>
      <c r="E20">
        <f t="shared" si="2"/>
        <v>5</v>
      </c>
      <c r="F20" s="10">
        <f>[1]!SIM_rand(-F19)</f>
        <v>0.5949675440788269</v>
      </c>
      <c r="G20" s="10">
        <f>[1]!SIM_rand(-G19)</f>
        <v>0.07133698463439941</v>
      </c>
      <c r="H20" s="10">
        <f>[1]!SIM_rand(-H19)</f>
        <v>0.4757818579673767</v>
      </c>
      <c r="I20" s="44">
        <f>[2]!RV_SIM(Prod1_Cap1,-F20)</f>
        <v>2</v>
      </c>
      <c r="J20" s="43">
        <f t="shared" si="3"/>
        <v>2</v>
      </c>
      <c r="K20" s="58">
        <f t="shared" si="4"/>
        <v>10</v>
      </c>
      <c r="L20" s="44">
        <f>[2]!RV_SIM(Prod1_Cap2,-G20)</f>
        <v>2</v>
      </c>
      <c r="M20" s="43">
        <f t="shared" si="5"/>
        <v>2</v>
      </c>
      <c r="N20" s="58">
        <f t="shared" si="6"/>
        <v>0</v>
      </c>
      <c r="O20" s="44">
        <f>[2]!RV_SIM(Prod1_Cap3,-H20)</f>
        <v>4</v>
      </c>
      <c r="P20" s="43">
        <f t="shared" si="7"/>
        <v>2</v>
      </c>
      <c r="Q20" s="58">
        <f t="shared" si="8"/>
        <v>2</v>
      </c>
    </row>
    <row r="21" spans="2:17" ht="12.75">
      <c r="B21" s="15" t="s">
        <v>10</v>
      </c>
      <c r="C21" s="16">
        <v>1</v>
      </c>
      <c r="E21">
        <f t="shared" si="2"/>
        <v>6</v>
      </c>
      <c r="F21" s="10">
        <f>[1]!SIM_rand(-F20)</f>
        <v>0.2552054524421692</v>
      </c>
      <c r="G21" s="10">
        <f>[1]!SIM_rand(-G20)</f>
        <v>0.3321101665496826</v>
      </c>
      <c r="H21" s="10">
        <f>[1]!SIM_rand(-H20)</f>
        <v>0.662101686000824</v>
      </c>
      <c r="I21" s="44">
        <f>[2]!RV_SIM(Prod1_Cap1,-F21)</f>
        <v>4</v>
      </c>
      <c r="J21" s="43">
        <f t="shared" si="3"/>
        <v>4</v>
      </c>
      <c r="K21" s="58">
        <f t="shared" si="4"/>
        <v>10</v>
      </c>
      <c r="L21" s="44">
        <f>[2]!RV_SIM(Prod1_Cap2,-G21)</f>
        <v>3</v>
      </c>
      <c r="M21" s="43">
        <f t="shared" si="5"/>
        <v>3</v>
      </c>
      <c r="N21" s="58">
        <f t="shared" si="6"/>
        <v>0</v>
      </c>
      <c r="O21" s="44">
        <f>[2]!RV_SIM(Prod1_Cap3,-H21)</f>
        <v>4</v>
      </c>
      <c r="P21" s="43">
        <f t="shared" si="7"/>
        <v>3</v>
      </c>
      <c r="Q21" s="58">
        <f t="shared" si="8"/>
        <v>3</v>
      </c>
    </row>
    <row r="22" spans="2:17" ht="13.5" thickBot="1">
      <c r="B22" s="17" t="s">
        <v>11</v>
      </c>
      <c r="C22" s="18">
        <v>6</v>
      </c>
      <c r="E22">
        <f t="shared" si="2"/>
        <v>7</v>
      </c>
      <c r="F22" s="10">
        <f>[1]!SIM_rand(-F21)</f>
        <v>0.5693003535270691</v>
      </c>
      <c r="G22" s="10">
        <f>[1]!SIM_rand(-G21)</f>
        <v>0.4583359360694885</v>
      </c>
      <c r="H22" s="10">
        <f>[1]!SIM_rand(-H21)</f>
        <v>0.615570604801178</v>
      </c>
      <c r="I22" s="44">
        <f>[2]!RV_SIM(Prod1_Cap1,-F22)</f>
        <v>6</v>
      </c>
      <c r="J22" s="43">
        <f t="shared" si="3"/>
        <v>6</v>
      </c>
      <c r="K22" s="58">
        <f t="shared" si="4"/>
        <v>11</v>
      </c>
      <c r="L22" s="44">
        <f>[2]!RV_SIM(Prod1_Cap2,-G22)</f>
        <v>3</v>
      </c>
      <c r="M22" s="43">
        <f t="shared" si="5"/>
        <v>3</v>
      </c>
      <c r="N22" s="58">
        <f t="shared" si="6"/>
        <v>0</v>
      </c>
      <c r="O22" s="44">
        <f>[2]!RV_SIM(Prod1_Cap3,-H22)</f>
        <v>1</v>
      </c>
      <c r="P22" s="43">
        <f t="shared" si="7"/>
        <v>1</v>
      </c>
      <c r="Q22" s="58">
        <f t="shared" si="8"/>
        <v>1</v>
      </c>
    </row>
    <row r="23" spans="2:17" ht="13.5" thickTop="1">
      <c r="B23" s="13" t="s">
        <v>60</v>
      </c>
      <c r="C23" s="14" t="s">
        <v>118</v>
      </c>
      <c r="E23">
        <f t="shared" si="2"/>
        <v>8</v>
      </c>
      <c r="F23" s="10">
        <f>[1]!SIM_rand(-F22)</f>
        <v>0.8927538990974426</v>
      </c>
      <c r="G23" s="10">
        <f>[1]!SIM_rand(-G22)</f>
        <v>0.3851854205131531</v>
      </c>
      <c r="H23" s="10">
        <f>[1]!SIM_rand(-H22)</f>
        <v>0.12491482496261597</v>
      </c>
      <c r="I23" s="44">
        <f>[2]!RV_SIM(Prod1_Cap1,-F23)</f>
        <v>1</v>
      </c>
      <c r="J23" s="43">
        <f t="shared" si="3"/>
        <v>1</v>
      </c>
      <c r="K23" s="58">
        <f t="shared" si="4"/>
        <v>14</v>
      </c>
      <c r="L23" s="44">
        <f>[2]!RV_SIM(Prod1_Cap2,-G23)</f>
        <v>6</v>
      </c>
      <c r="M23" s="43">
        <f t="shared" si="5"/>
        <v>6</v>
      </c>
      <c r="N23" s="58">
        <f t="shared" si="6"/>
        <v>2</v>
      </c>
      <c r="O23" s="44">
        <f>[2]!RV_SIM(Prod1_Cap3,-H23)</f>
        <v>6</v>
      </c>
      <c r="P23" s="43">
        <f t="shared" si="7"/>
        <v>6</v>
      </c>
      <c r="Q23" s="58">
        <f t="shared" si="8"/>
        <v>6</v>
      </c>
    </row>
    <row r="24" spans="2:17" ht="12.75">
      <c r="B24" s="15" t="s">
        <v>61</v>
      </c>
      <c r="C24" s="16" t="s">
        <v>13</v>
      </c>
      <c r="E24">
        <f t="shared" si="2"/>
        <v>9</v>
      </c>
      <c r="F24" s="10">
        <f>[1]!SIM_rand(-F23)</f>
        <v>0.04702705144882202</v>
      </c>
      <c r="G24" s="10">
        <f>[1]!SIM_rand(-G23)</f>
        <v>0.9688639044761658</v>
      </c>
      <c r="H24" s="10">
        <f>[1]!SIM_rand(-H23)</f>
        <v>0.8543474674224854</v>
      </c>
      <c r="I24" s="44">
        <f>[2]!RV_SIM(Prod1_Cap1,-F24)</f>
        <v>1</v>
      </c>
      <c r="J24" s="43">
        <f t="shared" si="3"/>
        <v>1</v>
      </c>
      <c r="K24" s="58">
        <f t="shared" si="4"/>
        <v>9</v>
      </c>
      <c r="L24" s="44">
        <f>[2]!RV_SIM(Prod1_Cap2,-G24)</f>
        <v>6</v>
      </c>
      <c r="M24" s="43">
        <f t="shared" si="5"/>
        <v>6</v>
      </c>
      <c r="N24" s="58">
        <f t="shared" si="6"/>
        <v>2</v>
      </c>
      <c r="O24" s="44">
        <f>[2]!RV_SIM(Prod1_Cap3,-H24)</f>
        <v>4</v>
      </c>
      <c r="P24" s="43">
        <f t="shared" si="7"/>
        <v>4</v>
      </c>
      <c r="Q24" s="58">
        <f t="shared" si="8"/>
        <v>4</v>
      </c>
    </row>
    <row r="25" spans="2:17" ht="12.75">
      <c r="B25" s="15" t="s">
        <v>10</v>
      </c>
      <c r="C25" s="16">
        <v>1</v>
      </c>
      <c r="E25">
        <f t="shared" si="2"/>
        <v>10</v>
      </c>
      <c r="F25" s="10">
        <f>[1]!SIM_rand(-F24)</f>
        <v>0.026157140731811523</v>
      </c>
      <c r="G25" s="10">
        <f>[1]!SIM_rand(-G24)</f>
        <v>0.9057331681251526</v>
      </c>
      <c r="H25" s="10">
        <f>[1]!SIM_rand(-H24)</f>
        <v>0.5948024988174438</v>
      </c>
      <c r="I25" s="44">
        <f>[2]!RV_SIM(Prod1_Cap1,-F25)</f>
        <v>5</v>
      </c>
      <c r="J25" s="43">
        <f t="shared" si="3"/>
        <v>5</v>
      </c>
      <c r="K25" s="58">
        <f t="shared" si="4"/>
        <v>4</v>
      </c>
      <c r="L25" s="44">
        <f>[2]!RV_SIM(Prod1_Cap2,-G25)</f>
        <v>1</v>
      </c>
      <c r="M25" s="43">
        <f t="shared" si="5"/>
        <v>1</v>
      </c>
      <c r="N25" s="58">
        <f t="shared" si="6"/>
        <v>4</v>
      </c>
      <c r="O25" s="44">
        <f>[2]!RV_SIM(Prod1_Cap3,-H25)</f>
        <v>5</v>
      </c>
      <c r="P25" s="43">
        <f t="shared" si="7"/>
        <v>5</v>
      </c>
      <c r="Q25" s="58">
        <f t="shared" si="8"/>
        <v>5</v>
      </c>
    </row>
    <row r="26" spans="2:17" ht="13.5" thickBot="1">
      <c r="B26" s="17" t="s">
        <v>11</v>
      </c>
      <c r="C26" s="18">
        <v>6</v>
      </c>
      <c r="E26">
        <f t="shared" si="2"/>
        <v>11</v>
      </c>
      <c r="F26" s="10">
        <f>[1]!SIM_rand(-F25)</f>
        <v>0.7371529936790466</v>
      </c>
      <c r="G26" s="10">
        <f>[1]!SIM_rand(-G25)</f>
        <v>0.12307947874069214</v>
      </c>
      <c r="H26" s="10">
        <f>[1]!SIM_rand(-H25)</f>
        <v>0.8318114280700684</v>
      </c>
      <c r="I26" s="44">
        <f>[2]!RV_SIM(Prod1_Cap1,-F26)</f>
        <v>2</v>
      </c>
      <c r="J26" s="43">
        <f t="shared" si="3"/>
        <v>2</v>
      </c>
      <c r="K26" s="58">
        <f t="shared" si="4"/>
        <v>8</v>
      </c>
      <c r="L26" s="44">
        <f>[2]!RV_SIM(Prod1_Cap2,-G26)</f>
        <v>1</v>
      </c>
      <c r="M26" s="43">
        <f t="shared" si="5"/>
        <v>1</v>
      </c>
      <c r="N26" s="58">
        <f t="shared" si="6"/>
        <v>0</v>
      </c>
      <c r="O26" s="44">
        <f>[2]!RV_SIM(Prod1_Cap3,-H26)</f>
        <v>1</v>
      </c>
      <c r="P26" s="43">
        <f t="shared" si="7"/>
        <v>1</v>
      </c>
      <c r="Q26" s="58">
        <f t="shared" si="8"/>
        <v>1</v>
      </c>
    </row>
    <row r="27" spans="5:17" ht="13.5" thickTop="1">
      <c r="E27">
        <f t="shared" si="2"/>
        <v>12</v>
      </c>
      <c r="F27" s="10">
        <f>[1]!SIM_rand(-F26)</f>
        <v>0.19608074426651</v>
      </c>
      <c r="G27" s="10">
        <f>[1]!SIM_rand(-G26)</f>
        <v>0.05073952674865723</v>
      </c>
      <c r="H27" s="10">
        <f>[1]!SIM_rand(-H26)</f>
        <v>0.12066256999969482</v>
      </c>
      <c r="I27" s="44">
        <f>[2]!RV_SIM(Prod1_Cap1,-F27)</f>
        <v>2</v>
      </c>
      <c r="J27" s="43">
        <f t="shared" si="3"/>
        <v>2</v>
      </c>
      <c r="K27" s="58">
        <f t="shared" si="4"/>
        <v>9</v>
      </c>
      <c r="L27" s="44">
        <f>[2]!RV_SIM(Prod1_Cap2,-G27)</f>
        <v>3</v>
      </c>
      <c r="M27" s="43">
        <f t="shared" si="5"/>
        <v>3</v>
      </c>
      <c r="N27" s="58">
        <f t="shared" si="6"/>
        <v>0</v>
      </c>
      <c r="O27" s="44">
        <f>[2]!RV_SIM(Prod1_Cap3,-H27)</f>
        <v>6</v>
      </c>
      <c r="P27" s="43">
        <f t="shared" si="7"/>
        <v>3</v>
      </c>
      <c r="Q27" s="58">
        <f t="shared" si="8"/>
        <v>3</v>
      </c>
    </row>
    <row r="28" spans="5:17" ht="12.75">
      <c r="E28">
        <f t="shared" si="2"/>
        <v>13</v>
      </c>
      <c r="F28" s="10">
        <f>[1]!SIM_rand(-F27)</f>
        <v>0.2042291760444641</v>
      </c>
      <c r="G28" s="10">
        <f>[1]!SIM_rand(-G27)</f>
        <v>0.4387786388397217</v>
      </c>
      <c r="H28" s="10">
        <f>[1]!SIM_rand(-H27)</f>
        <v>0.9891164302825928</v>
      </c>
      <c r="I28" s="44">
        <f>[2]!RV_SIM(Prod1_Cap1,-F28)</f>
        <v>2</v>
      </c>
      <c r="J28" s="43">
        <f t="shared" si="3"/>
        <v>2</v>
      </c>
      <c r="K28" s="58">
        <f t="shared" si="4"/>
        <v>8</v>
      </c>
      <c r="L28" s="44">
        <f>[2]!RV_SIM(Prod1_Cap2,-G28)</f>
        <v>6</v>
      </c>
      <c r="M28" s="43">
        <f t="shared" si="5"/>
        <v>6</v>
      </c>
      <c r="N28" s="58">
        <f t="shared" si="6"/>
        <v>0</v>
      </c>
      <c r="O28" s="44">
        <f>[2]!RV_SIM(Prod1_Cap3,-H28)</f>
        <v>4</v>
      </c>
      <c r="P28" s="43">
        <f t="shared" si="7"/>
        <v>4</v>
      </c>
      <c r="Q28" s="58">
        <f t="shared" si="8"/>
        <v>4</v>
      </c>
    </row>
    <row r="29" spans="5:17" ht="12.75">
      <c r="E29">
        <f t="shared" si="2"/>
        <v>14</v>
      </c>
      <c r="F29" s="10">
        <f>[1]!SIM_rand(-F28)</f>
        <v>0.3105495572090149</v>
      </c>
      <c r="G29" s="10">
        <f>[1]!SIM_rand(-G28)</f>
        <v>0.8378563523292542</v>
      </c>
      <c r="H29" s="10">
        <f>[1]!SIM_rand(-H28)</f>
        <v>0.5923510789871216</v>
      </c>
      <c r="I29" s="44">
        <f>[2]!RV_SIM(Prod1_Cap1,-F29)</f>
        <v>6</v>
      </c>
      <c r="J29" s="43">
        <f t="shared" si="3"/>
        <v>6</v>
      </c>
      <c r="K29" s="58">
        <f t="shared" si="4"/>
        <v>4</v>
      </c>
      <c r="L29" s="44">
        <f>[2]!RV_SIM(Prod1_Cap2,-G29)</f>
        <v>6</v>
      </c>
      <c r="M29" s="43">
        <f t="shared" si="5"/>
        <v>6</v>
      </c>
      <c r="N29" s="58">
        <f t="shared" si="6"/>
        <v>2</v>
      </c>
      <c r="O29" s="44">
        <f>[2]!RV_SIM(Prod1_Cap3,-H29)</f>
        <v>1</v>
      </c>
      <c r="P29" s="43">
        <f t="shared" si="7"/>
        <v>1</v>
      </c>
      <c r="Q29" s="58">
        <f t="shared" si="8"/>
        <v>1</v>
      </c>
    </row>
    <row r="30" spans="5:17" ht="12.75">
      <c r="E30">
        <f t="shared" si="2"/>
        <v>15</v>
      </c>
      <c r="F30" s="10">
        <f>[1]!SIM_rand(-F29)</f>
        <v>0.9100872874259949</v>
      </c>
      <c r="G30" s="10">
        <f>[1]!SIM_rand(-G29)</f>
        <v>0.8521005511283875</v>
      </c>
      <c r="H30" s="10">
        <f>[1]!SIM_rand(-H29)</f>
        <v>0.13359928131103516</v>
      </c>
      <c r="I30" s="44">
        <f>[2]!RV_SIM(Prod1_Cap1,-F30)</f>
        <v>6</v>
      </c>
      <c r="J30" s="43">
        <f t="shared" si="3"/>
        <v>6</v>
      </c>
      <c r="K30" s="58">
        <f t="shared" si="4"/>
        <v>4</v>
      </c>
      <c r="L30" s="44">
        <f>[2]!RV_SIM(Prod1_Cap2,-G30)</f>
        <v>2</v>
      </c>
      <c r="M30" s="43">
        <f t="shared" si="5"/>
        <v>2</v>
      </c>
      <c r="N30" s="58">
        <f t="shared" si="6"/>
        <v>7</v>
      </c>
      <c r="O30" s="44">
        <f>[2]!RV_SIM(Prod1_Cap3,-H30)</f>
        <v>4</v>
      </c>
      <c r="P30" s="43">
        <f t="shared" si="7"/>
        <v>4</v>
      </c>
      <c r="Q30" s="58">
        <f t="shared" si="8"/>
        <v>4</v>
      </c>
    </row>
    <row r="31" spans="5:17" ht="12.75">
      <c r="E31">
        <f t="shared" si="2"/>
        <v>16</v>
      </c>
      <c r="F31" s="10">
        <f>[1]!SIM_rand(-F30)</f>
        <v>0.8518384099006653</v>
      </c>
      <c r="G31" s="10">
        <f>[1]!SIM_rand(-G30)</f>
        <v>0.24894315004348755</v>
      </c>
      <c r="H31" s="10">
        <f>[1]!SIM_rand(-H30)</f>
        <v>0.6666532158851624</v>
      </c>
      <c r="I31" s="44">
        <f>[2]!RV_SIM(Prod1_Cap1,-F31)</f>
        <v>2</v>
      </c>
      <c r="J31" s="43">
        <f t="shared" si="3"/>
        <v>2</v>
      </c>
      <c r="K31" s="58">
        <f t="shared" si="4"/>
        <v>8</v>
      </c>
      <c r="L31" s="44">
        <f>[2]!RV_SIM(Prod1_Cap2,-G31)</f>
        <v>5</v>
      </c>
      <c r="M31" s="43">
        <f t="shared" si="5"/>
        <v>5</v>
      </c>
      <c r="N31" s="58">
        <f t="shared" si="6"/>
        <v>5</v>
      </c>
      <c r="O31" s="44">
        <f>[2]!RV_SIM(Prod1_Cap3,-H31)</f>
        <v>6</v>
      </c>
      <c r="P31" s="43">
        <f t="shared" si="7"/>
        <v>6</v>
      </c>
      <c r="Q31" s="58">
        <f t="shared" si="8"/>
        <v>6</v>
      </c>
    </row>
    <row r="32" spans="5:17" ht="12.75">
      <c r="E32">
        <f t="shared" si="2"/>
        <v>17</v>
      </c>
      <c r="F32" s="10">
        <f>[1]!SIM_rand(-F31)</f>
        <v>0.22543758153915405</v>
      </c>
      <c r="G32" s="10">
        <f>[1]!SIM_rand(-G31)</f>
        <v>0.7974193692207336</v>
      </c>
      <c r="H32" s="10">
        <f>[1]!SIM_rand(-H31)</f>
        <v>0.9677607417106628</v>
      </c>
      <c r="I32" s="44">
        <f>[2]!RV_SIM(Prod1_Cap1,-F32)</f>
        <v>6</v>
      </c>
      <c r="J32" s="43">
        <f t="shared" si="3"/>
        <v>6</v>
      </c>
      <c r="K32" s="58">
        <f t="shared" si="4"/>
        <v>5</v>
      </c>
      <c r="L32" s="44">
        <f>[2]!RV_SIM(Prod1_Cap2,-G32)</f>
        <v>2</v>
      </c>
      <c r="M32" s="43">
        <f t="shared" si="5"/>
        <v>2</v>
      </c>
      <c r="N32" s="58">
        <f t="shared" si="6"/>
        <v>4</v>
      </c>
      <c r="O32" s="44">
        <f>[2]!RV_SIM(Prod1_Cap3,-H32)</f>
        <v>4</v>
      </c>
      <c r="P32" s="43">
        <f t="shared" si="7"/>
        <v>4</v>
      </c>
      <c r="Q32" s="58">
        <f t="shared" si="8"/>
        <v>4</v>
      </c>
    </row>
    <row r="33" spans="5:17" ht="12.75">
      <c r="E33">
        <f t="shared" si="2"/>
        <v>18</v>
      </c>
      <c r="F33" s="10">
        <f>[1]!SIM_rand(-F32)</f>
        <v>0.8709900975227356</v>
      </c>
      <c r="G33" s="10">
        <f>[1]!SIM_rand(-G32)</f>
        <v>0.280784547328949</v>
      </c>
      <c r="H33" s="10">
        <f>[1]!SIM_rand(-H32)</f>
        <v>0.5958102345466614</v>
      </c>
      <c r="I33" s="44">
        <f>[2]!RV_SIM(Prod1_Cap1,-F33)</f>
        <v>2</v>
      </c>
      <c r="J33" s="43">
        <f t="shared" si="3"/>
        <v>2</v>
      </c>
      <c r="K33" s="58">
        <f t="shared" si="4"/>
        <v>9</v>
      </c>
      <c r="L33" s="44">
        <f>[2]!RV_SIM(Prod1_Cap2,-G33)</f>
        <v>6</v>
      </c>
      <c r="M33" s="43">
        <f t="shared" si="5"/>
        <v>6</v>
      </c>
      <c r="N33" s="58">
        <f t="shared" si="6"/>
        <v>2</v>
      </c>
      <c r="O33" s="44">
        <f>[2]!RV_SIM(Prod1_Cap3,-H33)</f>
        <v>2</v>
      </c>
      <c r="P33" s="43">
        <f t="shared" si="7"/>
        <v>2</v>
      </c>
      <c r="Q33" s="58">
        <f t="shared" si="8"/>
        <v>2</v>
      </c>
    </row>
    <row r="34" spans="5:17" ht="12.75">
      <c r="E34">
        <f t="shared" si="2"/>
        <v>19</v>
      </c>
      <c r="F34" s="10">
        <f>[1]!SIM_rand(-F33)</f>
        <v>0.18556064367294312</v>
      </c>
      <c r="G34" s="10">
        <f>[1]!SIM_rand(-G33)</f>
        <v>0.8682183623313904</v>
      </c>
      <c r="H34" s="10">
        <f>[1]!SIM_rand(-H33)</f>
        <v>0.24254554510116577</v>
      </c>
      <c r="I34" s="44">
        <f>[2]!RV_SIM(Prod1_Cap1,-F34)</f>
        <v>1</v>
      </c>
      <c r="J34" s="43">
        <f t="shared" si="3"/>
        <v>1</v>
      </c>
      <c r="K34" s="58">
        <f t="shared" si="4"/>
        <v>5</v>
      </c>
      <c r="L34" s="44">
        <f>[2]!RV_SIM(Prod1_Cap2,-G34)</f>
        <v>6</v>
      </c>
      <c r="M34" s="43">
        <f t="shared" si="5"/>
        <v>6</v>
      </c>
      <c r="N34" s="58">
        <f t="shared" si="6"/>
        <v>6</v>
      </c>
      <c r="O34" s="44">
        <f>[2]!RV_SIM(Prod1_Cap3,-H34)</f>
        <v>5</v>
      </c>
      <c r="P34" s="43">
        <f t="shared" si="7"/>
        <v>5</v>
      </c>
      <c r="Q34" s="58">
        <f t="shared" si="8"/>
        <v>5</v>
      </c>
    </row>
    <row r="35" spans="5:17" ht="12.75">
      <c r="E35">
        <f t="shared" si="2"/>
        <v>20</v>
      </c>
      <c r="F35" s="10">
        <f>[1]!SIM_rand(-F34)</f>
        <v>0.13857585191726685</v>
      </c>
      <c r="G35" s="10">
        <f>[1]!SIM_rand(-G34)</f>
        <v>0.8888221383094788</v>
      </c>
      <c r="H35" s="10">
        <f>[1]!SIM_rand(-H34)</f>
        <v>0.677413284778595</v>
      </c>
      <c r="I35" s="44">
        <f>[2]!RV_SIM(Prod1_Cap1,-F35)</f>
        <v>3</v>
      </c>
      <c r="J35" s="43">
        <f t="shared" si="3"/>
        <v>3</v>
      </c>
      <c r="K35" s="58">
        <f t="shared" si="4"/>
        <v>0</v>
      </c>
      <c r="L35" s="44">
        <f>[2]!RV_SIM(Prod1_Cap2,-G35)</f>
        <v>4</v>
      </c>
      <c r="M35" s="43">
        <f t="shared" si="5"/>
        <v>3</v>
      </c>
      <c r="N35" s="58">
        <f t="shared" si="6"/>
        <v>7</v>
      </c>
      <c r="O35" s="44">
        <f>[2]!RV_SIM(Prod1_Cap3,-H35)</f>
        <v>5</v>
      </c>
      <c r="P35" s="43">
        <f t="shared" si="7"/>
        <v>5</v>
      </c>
      <c r="Q35" s="58">
        <f t="shared" si="8"/>
        <v>5</v>
      </c>
    </row>
    <row r="36" spans="5:17" ht="12.75">
      <c r="E36">
        <f t="shared" si="2"/>
        <v>21</v>
      </c>
      <c r="F36" s="10">
        <f>[1]!SIM_rand(-F35)</f>
        <v>0.4011238217353821</v>
      </c>
      <c r="G36" s="10">
        <f>[1]!SIM_rand(-G35)</f>
        <v>0.6303555369377136</v>
      </c>
      <c r="H36" s="10">
        <f>[1]!SIM_rand(-H35)</f>
        <v>0.731134831905365</v>
      </c>
      <c r="I36" s="44">
        <f>[2]!RV_SIM(Prod1_Cap1,-F36)</f>
        <v>4</v>
      </c>
      <c r="J36" s="43">
        <f t="shared" si="3"/>
        <v>4</v>
      </c>
      <c r="K36" s="58">
        <f t="shared" si="4"/>
        <v>0</v>
      </c>
      <c r="L36" s="44">
        <f>[2]!RV_SIM(Prod1_Cap2,-G36)</f>
        <v>4</v>
      </c>
      <c r="M36" s="43">
        <f t="shared" si="5"/>
        <v>4</v>
      </c>
      <c r="N36" s="58">
        <f t="shared" si="6"/>
        <v>5</v>
      </c>
      <c r="O36" s="44">
        <f>[2]!RV_SIM(Prod1_Cap3,-H36)</f>
        <v>5</v>
      </c>
      <c r="P36" s="43">
        <f t="shared" si="7"/>
        <v>5</v>
      </c>
      <c r="Q36" s="58">
        <f t="shared" si="8"/>
        <v>5</v>
      </c>
    </row>
    <row r="37" spans="5:17" ht="12.75">
      <c r="E37">
        <f t="shared" si="2"/>
        <v>22</v>
      </c>
      <c r="F37" s="10">
        <f>[1]!SIM_rand(-F36)</f>
        <v>0.5502354502677917</v>
      </c>
      <c r="G37" s="10">
        <f>[1]!SIM_rand(-G36)</f>
        <v>0.620721161365509</v>
      </c>
      <c r="H37" s="10">
        <f>[1]!SIM_rand(-H36)</f>
        <v>0.6687250733375549</v>
      </c>
      <c r="I37" s="44">
        <f>[2]!RV_SIM(Prod1_Cap1,-F37)</f>
        <v>3</v>
      </c>
      <c r="J37" s="43">
        <f t="shared" si="3"/>
        <v>3</v>
      </c>
      <c r="K37" s="58">
        <f t="shared" si="4"/>
        <v>0</v>
      </c>
      <c r="L37" s="44">
        <f>[2]!RV_SIM(Prod1_Cap2,-G37)</f>
        <v>1</v>
      </c>
      <c r="M37" s="43">
        <f t="shared" si="5"/>
        <v>1</v>
      </c>
      <c r="N37" s="58">
        <f t="shared" si="6"/>
        <v>4</v>
      </c>
      <c r="O37" s="44">
        <f>[2]!RV_SIM(Prod1_Cap3,-H37)</f>
        <v>5</v>
      </c>
      <c r="P37" s="43">
        <f t="shared" si="7"/>
        <v>5</v>
      </c>
      <c r="Q37" s="58">
        <f t="shared" si="8"/>
        <v>5</v>
      </c>
    </row>
    <row r="38" spans="5:17" ht="12.75">
      <c r="E38">
        <f t="shared" si="2"/>
        <v>23</v>
      </c>
      <c r="F38" s="10">
        <f>[1]!SIM_rand(-F37)</f>
        <v>0.38061267137527466</v>
      </c>
      <c r="G38" s="10">
        <f>[1]!SIM_rand(-G37)</f>
        <v>0.1297268271446228</v>
      </c>
      <c r="H38" s="10">
        <f>[1]!SIM_rand(-H37)</f>
        <v>0.6846897006034851</v>
      </c>
      <c r="I38" s="44">
        <f>[2]!RV_SIM(Prod1_Cap1,-F38)</f>
        <v>6</v>
      </c>
      <c r="J38" s="43">
        <f t="shared" si="3"/>
        <v>6</v>
      </c>
      <c r="K38" s="58">
        <f t="shared" si="4"/>
        <v>2</v>
      </c>
      <c r="L38" s="44">
        <f>[2]!RV_SIM(Prod1_Cap2,-G38)</f>
        <v>3</v>
      </c>
      <c r="M38" s="43">
        <f t="shared" si="5"/>
        <v>3</v>
      </c>
      <c r="N38" s="58">
        <f t="shared" si="6"/>
        <v>0</v>
      </c>
      <c r="O38" s="44">
        <f>[2]!RV_SIM(Prod1_Cap3,-H38)</f>
        <v>5</v>
      </c>
      <c r="P38" s="43">
        <f t="shared" si="7"/>
        <v>3</v>
      </c>
      <c r="Q38" s="58">
        <f t="shared" si="8"/>
        <v>3</v>
      </c>
    </row>
    <row r="39" spans="5:17" ht="12.75">
      <c r="E39">
        <f t="shared" si="2"/>
        <v>24</v>
      </c>
      <c r="F39" s="10">
        <f>[1]!SIM_rand(-F38)</f>
        <v>0.8695914149284363</v>
      </c>
      <c r="G39" s="10">
        <f>[1]!SIM_rand(-G38)</f>
        <v>0.4882691502571106</v>
      </c>
      <c r="H39" s="10">
        <f>[1]!SIM_rand(-H38)</f>
        <v>0.7755897641181946</v>
      </c>
      <c r="I39" s="44">
        <f>[2]!RV_SIM(Prod1_Cap1,-F39)</f>
        <v>6</v>
      </c>
      <c r="J39" s="43">
        <f t="shared" si="3"/>
        <v>6</v>
      </c>
      <c r="K39" s="58">
        <f t="shared" si="4"/>
        <v>5</v>
      </c>
      <c r="L39" s="44">
        <f>[2]!RV_SIM(Prod1_Cap2,-G39)</f>
        <v>1</v>
      </c>
      <c r="M39" s="43">
        <f t="shared" si="5"/>
        <v>1</v>
      </c>
      <c r="N39" s="58">
        <f t="shared" si="6"/>
        <v>0</v>
      </c>
      <c r="O39" s="44">
        <f>[2]!RV_SIM(Prod1_Cap3,-H39)</f>
        <v>2</v>
      </c>
      <c r="P39" s="43">
        <f t="shared" si="7"/>
        <v>1</v>
      </c>
      <c r="Q39" s="58">
        <f t="shared" si="8"/>
        <v>1</v>
      </c>
    </row>
    <row r="40" spans="5:17" ht="12.75">
      <c r="E40">
        <f t="shared" si="2"/>
        <v>25</v>
      </c>
      <c r="F40" s="10">
        <f>[1]!SIM_rand(-F39)</f>
        <v>0.8336775898933411</v>
      </c>
      <c r="G40" s="10">
        <f>[1]!SIM_rand(-G39)</f>
        <v>0.14162129163742065</v>
      </c>
      <c r="H40" s="10">
        <f>[1]!SIM_rand(-H39)</f>
        <v>0.21150773763656616</v>
      </c>
      <c r="I40" s="44">
        <f>[2]!RV_SIM(Prod1_Cap1,-F40)</f>
        <v>5</v>
      </c>
      <c r="J40" s="43">
        <f t="shared" si="3"/>
        <v>5</v>
      </c>
      <c r="K40" s="58">
        <f t="shared" si="4"/>
        <v>10</v>
      </c>
      <c r="L40" s="44">
        <f>[2]!RV_SIM(Prod1_Cap2,-G40)</f>
        <v>3</v>
      </c>
      <c r="M40" s="43">
        <f t="shared" si="5"/>
        <v>3</v>
      </c>
      <c r="N40" s="58">
        <f t="shared" si="6"/>
        <v>0</v>
      </c>
      <c r="O40" s="44">
        <f>[2]!RV_SIM(Prod1_Cap3,-H40)</f>
        <v>6</v>
      </c>
      <c r="P40" s="43">
        <f t="shared" si="7"/>
        <v>3</v>
      </c>
      <c r="Q40" s="58">
        <f t="shared" si="8"/>
        <v>3</v>
      </c>
    </row>
    <row r="41" spans="5:17" ht="12.75">
      <c r="E41">
        <f t="shared" si="2"/>
        <v>26</v>
      </c>
      <c r="F41" s="10">
        <f>[1]!SIM_rand(-F40)</f>
        <v>0.6988653540611267</v>
      </c>
      <c r="G41" s="10">
        <f>[1]!SIM_rand(-G40)</f>
        <v>0.3933871388435364</v>
      </c>
      <c r="H41" s="10">
        <f>[1]!SIM_rand(-H40)</f>
        <v>0.9502575993537903</v>
      </c>
      <c r="I41" s="44">
        <f>[2]!RV_SIM(Prod1_Cap1,-F41)</f>
        <v>3</v>
      </c>
      <c r="J41" s="43">
        <f t="shared" si="3"/>
        <v>3</v>
      </c>
      <c r="K41" s="58">
        <f t="shared" si="4"/>
        <v>12</v>
      </c>
      <c r="L41" s="44">
        <f>[2]!RV_SIM(Prod1_Cap2,-G41)</f>
        <v>3</v>
      </c>
      <c r="M41" s="43">
        <f t="shared" si="5"/>
        <v>3</v>
      </c>
      <c r="N41" s="58">
        <f t="shared" si="6"/>
        <v>0</v>
      </c>
      <c r="O41" s="44">
        <f>[2]!RV_SIM(Prod1_Cap3,-H41)</f>
        <v>2</v>
      </c>
      <c r="P41" s="43">
        <f t="shared" si="7"/>
        <v>2</v>
      </c>
      <c r="Q41" s="58">
        <f t="shared" si="8"/>
        <v>2</v>
      </c>
    </row>
    <row r="42" spans="5:17" ht="12.75">
      <c r="E42">
        <f t="shared" si="2"/>
        <v>27</v>
      </c>
      <c r="F42" s="10">
        <f>[1]!SIM_rand(-F41)</f>
        <v>0.4559631943702698</v>
      </c>
      <c r="G42" s="10">
        <f>[1]!SIM_rand(-G41)</f>
        <v>0.42380398511886597</v>
      </c>
      <c r="H42" s="10">
        <f>[1]!SIM_rand(-H41)</f>
        <v>0.21143001317977905</v>
      </c>
      <c r="I42" s="44">
        <f>[2]!RV_SIM(Prod1_Cap1,-F42)</f>
        <v>5</v>
      </c>
      <c r="J42" s="43">
        <f t="shared" si="3"/>
        <v>5</v>
      </c>
      <c r="K42" s="58">
        <f t="shared" si="4"/>
        <v>12</v>
      </c>
      <c r="L42" s="44">
        <f>[2]!RV_SIM(Prod1_Cap2,-G42)</f>
        <v>6</v>
      </c>
      <c r="M42" s="43">
        <f t="shared" si="5"/>
        <v>6</v>
      </c>
      <c r="N42" s="58">
        <f t="shared" si="6"/>
        <v>1</v>
      </c>
      <c r="O42" s="44">
        <f>[2]!RV_SIM(Prod1_Cap3,-H42)</f>
        <v>4</v>
      </c>
      <c r="P42" s="43">
        <f t="shared" si="7"/>
        <v>4</v>
      </c>
      <c r="Q42" s="58">
        <f t="shared" si="8"/>
        <v>4</v>
      </c>
    </row>
    <row r="43" spans="5:17" ht="12.75">
      <c r="E43">
        <f t="shared" si="2"/>
        <v>28</v>
      </c>
      <c r="F43" s="10">
        <f>[1]!SIM_rand(-F42)</f>
        <v>0.7900468707084656</v>
      </c>
      <c r="G43" s="10">
        <f>[1]!SIM_rand(-G42)</f>
        <v>0.8435978293418884</v>
      </c>
      <c r="H43" s="10">
        <f>[1]!SIM_rand(-H42)</f>
        <v>0.6640809178352356</v>
      </c>
      <c r="I43" s="44">
        <f>[2]!RV_SIM(Prod1_Cap1,-F43)</f>
        <v>3</v>
      </c>
      <c r="J43" s="43">
        <f t="shared" si="3"/>
        <v>3</v>
      </c>
      <c r="K43" s="58">
        <f t="shared" si="4"/>
        <v>11</v>
      </c>
      <c r="L43" s="44">
        <f>[2]!RV_SIM(Prod1_Cap2,-G43)</f>
        <v>6</v>
      </c>
      <c r="M43" s="43">
        <f t="shared" si="5"/>
        <v>6</v>
      </c>
      <c r="N43" s="58">
        <f t="shared" si="6"/>
        <v>3</v>
      </c>
      <c r="O43" s="44">
        <f>[2]!RV_SIM(Prod1_Cap3,-H43)</f>
        <v>6</v>
      </c>
      <c r="P43" s="43">
        <f t="shared" si="7"/>
        <v>6</v>
      </c>
      <c r="Q43" s="58">
        <f t="shared" si="8"/>
        <v>6</v>
      </c>
    </row>
    <row r="44" spans="5:17" ht="12.75">
      <c r="E44">
        <f t="shared" si="2"/>
        <v>29</v>
      </c>
      <c r="F44" s="10">
        <f>[1]!SIM_rand(-F43)</f>
        <v>0.4546354413032532</v>
      </c>
      <c r="G44" s="10">
        <f>[1]!SIM_rand(-G43)</f>
        <v>0.9621954560279846</v>
      </c>
      <c r="H44" s="10">
        <f>[1]!SIM_rand(-H43)</f>
        <v>0.9312881827354431</v>
      </c>
      <c r="I44" s="44">
        <f>[2]!RV_SIM(Prod1_Cap1,-F44)</f>
        <v>4</v>
      </c>
      <c r="J44" s="43">
        <f t="shared" si="3"/>
        <v>4</v>
      </c>
      <c r="K44" s="58">
        <f t="shared" si="4"/>
        <v>8</v>
      </c>
      <c r="L44" s="44">
        <f>[2]!RV_SIM(Prod1_Cap2,-G44)</f>
        <v>6</v>
      </c>
      <c r="M44" s="43">
        <f t="shared" si="5"/>
        <v>6</v>
      </c>
      <c r="N44" s="58">
        <f t="shared" si="6"/>
        <v>3</v>
      </c>
      <c r="O44" s="44">
        <f>[2]!RV_SIM(Prod1_Cap3,-H44)</f>
        <v>4</v>
      </c>
      <c r="P44" s="43">
        <f t="shared" si="7"/>
        <v>4</v>
      </c>
      <c r="Q44" s="58">
        <f t="shared" si="8"/>
        <v>4</v>
      </c>
    </row>
    <row r="45" spans="5:17" ht="12.75">
      <c r="E45">
        <f t="shared" si="2"/>
        <v>30</v>
      </c>
      <c r="F45" s="10">
        <f>[1]!SIM_rand(-F44)</f>
        <v>0.6647126078605652</v>
      </c>
      <c r="G45" s="10">
        <f>[1]!SIM_rand(-G44)</f>
        <v>0.911700427532196</v>
      </c>
      <c r="H45" s="10">
        <f>[1]!SIM_rand(-H44)</f>
        <v>0.5877962708473206</v>
      </c>
      <c r="I45" s="44">
        <f>[2]!RV_SIM(Prod1_Cap1,-F45)</f>
        <v>5</v>
      </c>
      <c r="J45" s="43">
        <f t="shared" si="3"/>
        <v>5</v>
      </c>
      <c r="K45" s="58">
        <f t="shared" si="4"/>
        <v>6</v>
      </c>
      <c r="L45" s="44">
        <f>[2]!RV_SIM(Prod1_Cap2,-G45)</f>
        <v>5</v>
      </c>
      <c r="M45" s="43">
        <f t="shared" si="5"/>
        <v>5</v>
      </c>
      <c r="N45" s="58">
        <f t="shared" si="6"/>
        <v>5</v>
      </c>
      <c r="O45" s="44">
        <f>[2]!RV_SIM(Prod1_Cap3,-H45)</f>
        <v>3</v>
      </c>
      <c r="P45" s="43">
        <f t="shared" si="7"/>
        <v>3</v>
      </c>
      <c r="Q45" s="58">
        <f t="shared" si="8"/>
        <v>3</v>
      </c>
    </row>
    <row r="46" spans="5:17" ht="12.75">
      <c r="E46">
        <f t="shared" si="2"/>
        <v>31</v>
      </c>
      <c r="F46" s="10">
        <f>[1]!SIM_rand(-F45)</f>
        <v>0.7305405735969543</v>
      </c>
      <c r="G46" s="10">
        <f>[1]!SIM_rand(-G45)</f>
        <v>0.7722919583320618</v>
      </c>
      <c r="H46" s="10">
        <f>[1]!SIM_rand(-H45)</f>
        <v>0.36888235807418823</v>
      </c>
      <c r="I46" s="44">
        <f>[2]!RV_SIM(Prod1_Cap1,-F46)</f>
        <v>1</v>
      </c>
      <c r="J46" s="43">
        <f t="shared" si="3"/>
        <v>1</v>
      </c>
      <c r="K46" s="58">
        <f t="shared" si="4"/>
        <v>6</v>
      </c>
      <c r="L46" s="44">
        <f>[2]!RV_SIM(Prod1_Cap2,-G46)</f>
        <v>2</v>
      </c>
      <c r="M46" s="43">
        <f t="shared" si="5"/>
        <v>2</v>
      </c>
      <c r="N46" s="58">
        <f t="shared" si="6"/>
        <v>7</v>
      </c>
      <c r="O46" s="44">
        <f>[2]!RV_SIM(Prod1_Cap3,-H46)</f>
        <v>1</v>
      </c>
      <c r="P46" s="43">
        <f t="shared" si="7"/>
        <v>1</v>
      </c>
      <c r="Q46" s="58">
        <f t="shared" si="8"/>
        <v>1</v>
      </c>
    </row>
    <row r="47" spans="5:17" ht="12.75">
      <c r="E47">
        <f t="shared" si="2"/>
        <v>32</v>
      </c>
      <c r="F47" s="10">
        <f>[1]!SIM_rand(-F46)</f>
        <v>0.16159671545028687</v>
      </c>
      <c r="G47" s="10">
        <f>[1]!SIM_rand(-G46)</f>
        <v>0.1881980299949646</v>
      </c>
      <c r="H47" s="10">
        <f>[1]!SIM_rand(-H46)</f>
        <v>0.08426040410995483</v>
      </c>
      <c r="I47" s="44">
        <f>[2]!RV_SIM(Prod1_Cap1,-F47)</f>
        <v>5</v>
      </c>
      <c r="J47" s="43">
        <f t="shared" si="3"/>
        <v>5</v>
      </c>
      <c r="K47" s="58">
        <f t="shared" si="4"/>
        <v>5</v>
      </c>
      <c r="L47" s="44">
        <f>[2]!RV_SIM(Prod1_Cap2,-G47)</f>
        <v>4</v>
      </c>
      <c r="M47" s="43">
        <f t="shared" si="5"/>
        <v>4</v>
      </c>
      <c r="N47" s="58">
        <f t="shared" si="6"/>
        <v>8</v>
      </c>
      <c r="O47" s="44">
        <f>[2]!RV_SIM(Prod1_Cap3,-H47)</f>
        <v>1</v>
      </c>
      <c r="P47" s="43">
        <f t="shared" si="7"/>
        <v>1</v>
      </c>
      <c r="Q47" s="58">
        <f t="shared" si="8"/>
        <v>1</v>
      </c>
    </row>
    <row r="48" spans="5:17" ht="12.75">
      <c r="E48">
        <f t="shared" si="2"/>
        <v>33</v>
      </c>
      <c r="F48" s="10">
        <f>[1]!SIM_rand(-F47)</f>
        <v>0.7698929905891418</v>
      </c>
      <c r="G48" s="10">
        <f>[1]!SIM_rand(-G47)</f>
        <v>0.628411591053009</v>
      </c>
      <c r="H48" s="10">
        <f>[1]!SIM_rand(-H47)</f>
        <v>0.007787942886352539</v>
      </c>
      <c r="I48" s="44">
        <f>[2]!RV_SIM(Prod1_Cap1,-F48)</f>
        <v>1</v>
      </c>
      <c r="J48" s="43">
        <f t="shared" si="3"/>
        <v>1</v>
      </c>
      <c r="K48" s="58">
        <f t="shared" si="4"/>
        <v>6</v>
      </c>
      <c r="L48" s="44">
        <f>[2]!RV_SIM(Prod1_Cap2,-G48)</f>
        <v>6</v>
      </c>
      <c r="M48" s="43">
        <f t="shared" si="5"/>
        <v>6</v>
      </c>
      <c r="N48" s="58">
        <f t="shared" si="6"/>
        <v>11</v>
      </c>
      <c r="O48" s="44">
        <f>[2]!RV_SIM(Prod1_Cap3,-H48)</f>
        <v>1</v>
      </c>
      <c r="P48" s="43">
        <f t="shared" si="7"/>
        <v>1</v>
      </c>
      <c r="Q48" s="58">
        <f t="shared" si="8"/>
        <v>1</v>
      </c>
    </row>
    <row r="49" spans="5:17" ht="12.75">
      <c r="E49">
        <f t="shared" si="2"/>
        <v>34</v>
      </c>
      <c r="F49" s="10">
        <f>[1]!SIM_rand(-F48)</f>
        <v>0.09041446447372437</v>
      </c>
      <c r="G49" s="10">
        <f>[1]!SIM_rand(-G48)</f>
        <v>0.9816555380821228</v>
      </c>
      <c r="H49" s="10">
        <f>[1]!SIM_rand(-H48)</f>
        <v>0.05741226673126221</v>
      </c>
      <c r="I49" s="44">
        <f>[2]!RV_SIM(Prod1_Cap1,-F49)</f>
        <v>3</v>
      </c>
      <c r="J49" s="43">
        <f t="shared" si="3"/>
        <v>3</v>
      </c>
      <c r="K49" s="58">
        <f t="shared" si="4"/>
        <v>1</v>
      </c>
      <c r="L49" s="44">
        <f>[2]!RV_SIM(Prod1_Cap2,-G49)</f>
        <v>4</v>
      </c>
      <c r="M49" s="43">
        <f t="shared" si="5"/>
        <v>4</v>
      </c>
      <c r="N49" s="58">
        <f t="shared" si="6"/>
        <v>16</v>
      </c>
      <c r="O49" s="44">
        <f>[2]!RV_SIM(Prod1_Cap3,-H49)</f>
        <v>1</v>
      </c>
      <c r="P49" s="43">
        <f t="shared" si="7"/>
        <v>1</v>
      </c>
      <c r="Q49" s="58">
        <f t="shared" si="8"/>
        <v>1</v>
      </c>
    </row>
    <row r="50" spans="5:17" ht="12.75">
      <c r="E50">
        <f t="shared" si="2"/>
        <v>35</v>
      </c>
      <c r="F50" s="10">
        <f>[1]!SIM_rand(-F49)</f>
        <v>0.3991529941558838</v>
      </c>
      <c r="G50" s="10">
        <f>[1]!SIM_rand(-G49)</f>
        <v>0.6066160798072815</v>
      </c>
      <c r="H50" s="10">
        <f>[1]!SIM_rand(-H49)</f>
        <v>0.03840899467468262</v>
      </c>
      <c r="I50" s="44">
        <f>[2]!RV_SIM(Prod1_Cap1,-F50)</f>
        <v>6</v>
      </c>
      <c r="J50" s="43">
        <f t="shared" si="3"/>
        <v>6</v>
      </c>
      <c r="K50" s="58">
        <f t="shared" si="4"/>
        <v>0</v>
      </c>
      <c r="L50" s="44">
        <f>[2]!RV_SIM(Prod1_Cap2,-G50)</f>
        <v>5</v>
      </c>
      <c r="M50" s="43">
        <f t="shared" si="5"/>
        <v>5</v>
      </c>
      <c r="N50" s="58">
        <f t="shared" si="6"/>
        <v>19</v>
      </c>
      <c r="O50" s="44">
        <f>[2]!RV_SIM(Prod1_Cap3,-H50)</f>
        <v>1</v>
      </c>
      <c r="P50" s="43">
        <f t="shared" si="7"/>
        <v>1</v>
      </c>
      <c r="Q50" s="58">
        <f t="shared" si="8"/>
        <v>1</v>
      </c>
    </row>
    <row r="51" spans="5:17" ht="12.75">
      <c r="E51">
        <f t="shared" si="2"/>
        <v>36</v>
      </c>
      <c r="F51" s="10">
        <f>[1]!SIM_rand(-F50)</f>
        <v>0.9066649079322815</v>
      </c>
      <c r="G51" s="10">
        <f>[1]!SIM_rand(-G50)</f>
        <v>0.8026573061943054</v>
      </c>
      <c r="H51" s="10">
        <f>[1]!SIM_rand(-H50)</f>
        <v>0.13220667839050293</v>
      </c>
      <c r="I51" s="44">
        <f>[2]!RV_SIM(Prod1_Cap1,-F51)</f>
        <v>1</v>
      </c>
      <c r="J51" s="43">
        <f t="shared" si="3"/>
        <v>1</v>
      </c>
      <c r="K51" s="58">
        <f t="shared" si="4"/>
        <v>1</v>
      </c>
      <c r="L51" s="44">
        <f>[2]!RV_SIM(Prod1_Cap2,-G51)</f>
        <v>4</v>
      </c>
      <c r="M51" s="43">
        <f t="shared" si="5"/>
        <v>2</v>
      </c>
      <c r="N51" s="58">
        <f t="shared" si="6"/>
        <v>23</v>
      </c>
      <c r="O51" s="44">
        <f>[2]!RV_SIM(Prod1_Cap3,-H51)</f>
        <v>6</v>
      </c>
      <c r="P51" s="43">
        <f t="shared" si="7"/>
        <v>6</v>
      </c>
      <c r="Q51" s="58">
        <f t="shared" si="8"/>
        <v>6</v>
      </c>
    </row>
    <row r="52" spans="5:17" ht="12.75">
      <c r="E52">
        <f t="shared" si="2"/>
        <v>37</v>
      </c>
      <c r="F52" s="10">
        <f>[1]!SIM_rand(-F51)</f>
        <v>0.15251082181930542</v>
      </c>
      <c r="G52" s="10">
        <f>[1]!SIM_rand(-G51)</f>
        <v>0.6267650723457336</v>
      </c>
      <c r="H52" s="10">
        <f>[1]!SIM_rand(-H51)</f>
        <v>0.9011378884315491</v>
      </c>
      <c r="I52" s="44">
        <f>[2]!RV_SIM(Prod1_Cap1,-F52)</f>
        <v>4</v>
      </c>
      <c r="J52" s="43">
        <f t="shared" si="3"/>
        <v>4</v>
      </c>
      <c r="K52" s="58">
        <f t="shared" si="4"/>
        <v>0</v>
      </c>
      <c r="L52" s="44">
        <f>[2]!RV_SIM(Prod1_Cap2,-G52)</f>
        <v>1</v>
      </c>
      <c r="M52" s="43">
        <f t="shared" si="5"/>
        <v>1</v>
      </c>
      <c r="N52" s="58">
        <f t="shared" si="6"/>
        <v>19</v>
      </c>
      <c r="O52" s="44">
        <f>[2]!RV_SIM(Prod1_Cap3,-H52)</f>
        <v>4</v>
      </c>
      <c r="P52" s="43">
        <f t="shared" si="7"/>
        <v>4</v>
      </c>
      <c r="Q52" s="58">
        <f t="shared" si="8"/>
        <v>4</v>
      </c>
    </row>
    <row r="53" spans="5:17" ht="12.75">
      <c r="E53">
        <f t="shared" si="2"/>
        <v>38</v>
      </c>
      <c r="F53" s="10">
        <f>[1]!SIM_rand(-F52)</f>
        <v>0.6474784016609192</v>
      </c>
      <c r="G53" s="10">
        <f>[1]!SIM_rand(-G52)</f>
        <v>0.042747437953948975</v>
      </c>
      <c r="H53" s="10">
        <f>[1]!SIM_rand(-H52)</f>
        <v>0.6109864115715027</v>
      </c>
      <c r="I53" s="44">
        <f>[2]!RV_SIM(Prod1_Cap1,-F53)</f>
        <v>1</v>
      </c>
      <c r="J53" s="43">
        <f t="shared" si="3"/>
        <v>1</v>
      </c>
      <c r="K53" s="58">
        <f t="shared" si="4"/>
        <v>3</v>
      </c>
      <c r="L53" s="44">
        <f>[2]!RV_SIM(Prod1_Cap2,-G53)</f>
        <v>5</v>
      </c>
      <c r="M53" s="43">
        <f t="shared" si="5"/>
        <v>4</v>
      </c>
      <c r="N53" s="58">
        <f t="shared" si="6"/>
        <v>16</v>
      </c>
      <c r="O53" s="44">
        <f>[2]!RV_SIM(Prod1_Cap3,-H53)</f>
        <v>4</v>
      </c>
      <c r="P53" s="43">
        <f t="shared" si="7"/>
        <v>4</v>
      </c>
      <c r="Q53" s="58">
        <f t="shared" si="8"/>
        <v>4</v>
      </c>
    </row>
    <row r="54" spans="5:17" ht="12.75">
      <c r="E54">
        <f t="shared" si="2"/>
        <v>39</v>
      </c>
      <c r="F54" s="10">
        <f>[1]!SIM_rand(-F53)</f>
        <v>0.15199416875839233</v>
      </c>
      <c r="G54" s="10">
        <f>[1]!SIM_rand(-G53)</f>
        <v>0.7393910884857178</v>
      </c>
      <c r="H54" s="10">
        <f>[1]!SIM_rand(-H53)</f>
        <v>0.6260941624641418</v>
      </c>
      <c r="I54" s="44">
        <f>[2]!RV_SIM(Prod1_Cap1,-F54)</f>
        <v>6</v>
      </c>
      <c r="J54" s="43">
        <f t="shared" si="3"/>
        <v>6</v>
      </c>
      <c r="K54" s="58">
        <f t="shared" si="4"/>
        <v>0</v>
      </c>
      <c r="L54" s="44">
        <f>[2]!RV_SIM(Prod1_Cap2,-G54)</f>
        <v>1</v>
      </c>
      <c r="M54" s="43">
        <f t="shared" si="5"/>
        <v>1</v>
      </c>
      <c r="N54" s="58">
        <f t="shared" si="6"/>
        <v>16</v>
      </c>
      <c r="O54" s="44">
        <f>[2]!RV_SIM(Prod1_Cap3,-H54)</f>
        <v>2</v>
      </c>
      <c r="P54" s="43">
        <f t="shared" si="7"/>
        <v>2</v>
      </c>
      <c r="Q54" s="58">
        <f t="shared" si="8"/>
        <v>2</v>
      </c>
    </row>
    <row r="55" spans="5:17" ht="12.75">
      <c r="E55">
        <f t="shared" si="2"/>
        <v>40</v>
      </c>
      <c r="F55" s="10">
        <f>[1]!SIM_rand(-F54)</f>
        <v>0.9905923008918762</v>
      </c>
      <c r="G55" s="10">
        <f>[1]!SIM_rand(-G54)</f>
        <v>0.12277710437774658</v>
      </c>
      <c r="H55" s="10">
        <f>[1]!SIM_rand(-H54)</f>
        <v>0.27181094884872437</v>
      </c>
      <c r="I55" s="44">
        <f>[2]!RV_SIM(Prod1_Cap1,-F55)</f>
        <v>1</v>
      </c>
      <c r="J55" s="43">
        <f t="shared" si="3"/>
        <v>1</v>
      </c>
      <c r="K55" s="58">
        <f t="shared" si="4"/>
        <v>5</v>
      </c>
      <c r="L55" s="44">
        <f>[2]!RV_SIM(Prod1_Cap2,-G55)</f>
        <v>4</v>
      </c>
      <c r="M55" s="43">
        <f t="shared" si="5"/>
        <v>4</v>
      </c>
      <c r="N55" s="58">
        <f t="shared" si="6"/>
        <v>15</v>
      </c>
      <c r="O55" s="44">
        <f>[2]!RV_SIM(Prod1_Cap3,-H55)</f>
        <v>1</v>
      </c>
      <c r="P55" s="43">
        <f t="shared" si="7"/>
        <v>1</v>
      </c>
      <c r="Q55" s="58">
        <f t="shared" si="8"/>
        <v>1</v>
      </c>
    </row>
    <row r="56" spans="5:17" ht="12.75">
      <c r="E56">
        <f t="shared" si="2"/>
        <v>41</v>
      </c>
      <c r="F56" s="10">
        <f>[1]!SIM_rand(-F55)</f>
        <v>0.11191028356552124</v>
      </c>
      <c r="G56" s="10">
        <f>[1]!SIM_rand(-G55)</f>
        <v>0.5418832302093506</v>
      </c>
      <c r="H56" s="10">
        <f>[1]!SIM_rand(-H55)</f>
        <v>0.05975526571273804</v>
      </c>
      <c r="I56" s="44">
        <f>[2]!RV_SIM(Prod1_Cap1,-F56)</f>
        <v>3</v>
      </c>
      <c r="J56" s="43">
        <f t="shared" si="3"/>
        <v>3</v>
      </c>
      <c r="K56" s="58">
        <f t="shared" si="4"/>
        <v>2</v>
      </c>
      <c r="L56" s="44">
        <f>[2]!RV_SIM(Prod1_Cap2,-G56)</f>
        <v>1</v>
      </c>
      <c r="M56" s="43">
        <f t="shared" si="5"/>
        <v>1</v>
      </c>
      <c r="N56" s="58">
        <f t="shared" si="6"/>
        <v>18</v>
      </c>
      <c r="O56" s="44">
        <f>[2]!RV_SIM(Prod1_Cap3,-H56)</f>
        <v>1</v>
      </c>
      <c r="P56" s="43">
        <f t="shared" si="7"/>
        <v>1</v>
      </c>
      <c r="Q56" s="58">
        <f t="shared" si="8"/>
        <v>1</v>
      </c>
    </row>
    <row r="57" spans="5:17" ht="12.75">
      <c r="E57">
        <f t="shared" si="2"/>
        <v>42</v>
      </c>
      <c r="F57" s="10">
        <f>[1]!SIM_rand(-F56)</f>
        <v>0.4770033359527588</v>
      </c>
      <c r="G57" s="10">
        <f>[1]!SIM_rand(-G56)</f>
        <v>0.12350380420684814</v>
      </c>
      <c r="H57" s="10">
        <f>[1]!SIM_rand(-H56)</f>
        <v>0.07926535606384277</v>
      </c>
      <c r="I57" s="44">
        <f>[2]!RV_SIM(Prod1_Cap1,-F57)</f>
        <v>6</v>
      </c>
      <c r="J57" s="43">
        <f t="shared" si="3"/>
        <v>6</v>
      </c>
      <c r="K57" s="58">
        <f t="shared" si="4"/>
        <v>4</v>
      </c>
      <c r="L57" s="44">
        <f>[2]!RV_SIM(Prod1_Cap2,-G57)</f>
        <v>5</v>
      </c>
      <c r="M57" s="43">
        <f t="shared" si="5"/>
        <v>5</v>
      </c>
      <c r="N57" s="58">
        <f t="shared" si="6"/>
        <v>18</v>
      </c>
      <c r="O57" s="44">
        <f>[2]!RV_SIM(Prod1_Cap3,-H57)</f>
        <v>1</v>
      </c>
      <c r="P57" s="43">
        <f t="shared" si="7"/>
        <v>1</v>
      </c>
      <c r="Q57" s="58">
        <f t="shared" si="8"/>
        <v>1</v>
      </c>
    </row>
    <row r="58" spans="5:17" ht="12.75">
      <c r="E58">
        <f t="shared" si="2"/>
        <v>43</v>
      </c>
      <c r="F58" s="10">
        <f>[1]!SIM_rand(-F57)</f>
        <v>0.8770628571510315</v>
      </c>
      <c r="G58" s="10">
        <f>[1]!SIM_rand(-G57)</f>
        <v>0.7275674343109131</v>
      </c>
      <c r="H58" s="10">
        <f>[1]!SIM_rand(-H57)</f>
        <v>0.028548002243041992</v>
      </c>
      <c r="I58" s="44">
        <f>[2]!RV_SIM(Prod1_Cap1,-F58)</f>
        <v>6</v>
      </c>
      <c r="J58" s="43">
        <f t="shared" si="3"/>
        <v>6</v>
      </c>
      <c r="K58" s="58">
        <f t="shared" si="4"/>
        <v>5</v>
      </c>
      <c r="L58" s="44">
        <f>[2]!RV_SIM(Prod1_Cap2,-G58)</f>
        <v>6</v>
      </c>
      <c r="M58" s="43">
        <f t="shared" si="5"/>
        <v>6</v>
      </c>
      <c r="N58" s="58">
        <f t="shared" si="6"/>
        <v>22</v>
      </c>
      <c r="O58" s="44">
        <f>[2]!RV_SIM(Prod1_Cap3,-H58)</f>
        <v>3</v>
      </c>
      <c r="P58" s="43">
        <f t="shared" si="7"/>
        <v>3</v>
      </c>
      <c r="Q58" s="58">
        <f t="shared" si="8"/>
        <v>3</v>
      </c>
    </row>
    <row r="59" spans="5:17" ht="12.75">
      <c r="E59">
        <f t="shared" si="2"/>
        <v>44</v>
      </c>
      <c r="F59" s="10">
        <f>[1]!SIM_rand(-F58)</f>
        <v>0.9288169741630554</v>
      </c>
      <c r="G59" s="10">
        <f>[1]!SIM_rand(-G58)</f>
        <v>0.9570761919021606</v>
      </c>
      <c r="H59" s="10">
        <f>[1]!SIM_rand(-H58)</f>
        <v>0.35138028860092163</v>
      </c>
      <c r="I59" s="44">
        <f>[2]!RV_SIM(Prod1_Cap1,-F59)</f>
        <v>3</v>
      </c>
      <c r="J59" s="43">
        <f t="shared" si="3"/>
        <v>3</v>
      </c>
      <c r="K59" s="58">
        <f t="shared" si="4"/>
        <v>5</v>
      </c>
      <c r="L59" s="44">
        <f>[2]!RV_SIM(Prod1_Cap2,-G59)</f>
        <v>2</v>
      </c>
      <c r="M59" s="43">
        <f t="shared" si="5"/>
        <v>2</v>
      </c>
      <c r="N59" s="58">
        <f t="shared" si="6"/>
        <v>25</v>
      </c>
      <c r="O59" s="44">
        <f>[2]!RV_SIM(Prod1_Cap3,-H59)</f>
        <v>6</v>
      </c>
      <c r="P59" s="43">
        <f t="shared" si="7"/>
        <v>6</v>
      </c>
      <c r="Q59" s="58">
        <f t="shared" si="8"/>
        <v>6</v>
      </c>
    </row>
    <row r="60" spans="5:17" ht="12.75">
      <c r="E60">
        <f t="shared" si="2"/>
        <v>45</v>
      </c>
      <c r="F60" s="10">
        <f>[1]!SIM_rand(-F59)</f>
        <v>0.43578606843948364</v>
      </c>
      <c r="G60" s="10">
        <f>[1]!SIM_rand(-G59)</f>
        <v>0.29918956756591797</v>
      </c>
      <c r="H60" s="10">
        <f>[1]!SIM_rand(-H59)</f>
        <v>0.9309720396995544</v>
      </c>
      <c r="I60" s="44">
        <f>[2]!RV_SIM(Prod1_Cap1,-F60)</f>
        <v>3</v>
      </c>
      <c r="J60" s="43">
        <f t="shared" si="3"/>
        <v>3</v>
      </c>
      <c r="K60" s="58">
        <f t="shared" si="4"/>
        <v>6</v>
      </c>
      <c r="L60" s="44">
        <f>[2]!RV_SIM(Prod1_Cap2,-G60)</f>
        <v>3</v>
      </c>
      <c r="M60" s="43">
        <f t="shared" si="5"/>
        <v>3</v>
      </c>
      <c r="N60" s="58">
        <f t="shared" si="6"/>
        <v>21</v>
      </c>
      <c r="O60" s="44">
        <f>[2]!RV_SIM(Prod1_Cap3,-H60)</f>
        <v>2</v>
      </c>
      <c r="P60" s="43">
        <f t="shared" si="7"/>
        <v>2</v>
      </c>
      <c r="Q60" s="58">
        <f t="shared" si="8"/>
        <v>2</v>
      </c>
    </row>
    <row r="61" spans="5:17" ht="12.75">
      <c r="E61">
        <f t="shared" si="2"/>
        <v>46</v>
      </c>
      <c r="F61" s="10">
        <f>[1]!SIM_rand(-F60)</f>
        <v>0.3930432200431824</v>
      </c>
      <c r="G61" s="10">
        <f>[1]!SIM_rand(-G60)</f>
        <v>0.3985353112220764</v>
      </c>
      <c r="H61" s="10">
        <f>[1]!SIM_rand(-H60)</f>
        <v>0.24157673120498657</v>
      </c>
      <c r="I61" s="44">
        <f>[2]!RV_SIM(Prod1_Cap1,-F61)</f>
        <v>5</v>
      </c>
      <c r="J61" s="43">
        <f t="shared" si="3"/>
        <v>5</v>
      </c>
      <c r="K61" s="58">
        <f t="shared" si="4"/>
        <v>6</v>
      </c>
      <c r="L61" s="44">
        <f>[2]!RV_SIM(Prod1_Cap2,-G61)</f>
        <v>2</v>
      </c>
      <c r="M61" s="43">
        <f t="shared" si="5"/>
        <v>2</v>
      </c>
      <c r="N61" s="58">
        <f t="shared" si="6"/>
        <v>22</v>
      </c>
      <c r="O61" s="44">
        <f>[2]!RV_SIM(Prod1_Cap3,-H61)</f>
        <v>1</v>
      </c>
      <c r="P61" s="43">
        <f t="shared" si="7"/>
        <v>1</v>
      </c>
      <c r="Q61" s="58">
        <f t="shared" si="8"/>
        <v>1</v>
      </c>
    </row>
    <row r="62" spans="5:17" ht="12.75">
      <c r="E62">
        <f t="shared" si="2"/>
        <v>47</v>
      </c>
      <c r="F62" s="10">
        <f>[1]!SIM_rand(-F61)</f>
        <v>0.68636554479599</v>
      </c>
      <c r="G62" s="10">
        <f>[1]!SIM_rand(-G61)</f>
        <v>0.28793448209762573</v>
      </c>
      <c r="H62" s="10">
        <f>[1]!SIM_rand(-H61)</f>
        <v>0.13483983278274536</v>
      </c>
      <c r="I62" s="44">
        <f>[2]!RV_SIM(Prod1_Cap1,-F62)</f>
        <v>3</v>
      </c>
      <c r="J62" s="43">
        <f t="shared" si="3"/>
        <v>3</v>
      </c>
      <c r="K62" s="58">
        <f t="shared" si="4"/>
        <v>9</v>
      </c>
      <c r="L62" s="44">
        <f>[2]!RV_SIM(Prod1_Cap2,-G62)</f>
        <v>2</v>
      </c>
      <c r="M62" s="43">
        <f t="shared" si="5"/>
        <v>2</v>
      </c>
      <c r="N62" s="58">
        <f t="shared" si="6"/>
        <v>23</v>
      </c>
      <c r="O62" s="44">
        <f>[2]!RV_SIM(Prod1_Cap3,-H62)</f>
        <v>3</v>
      </c>
      <c r="P62" s="43">
        <f t="shared" si="7"/>
        <v>3</v>
      </c>
      <c r="Q62" s="58">
        <f t="shared" si="8"/>
        <v>3</v>
      </c>
    </row>
    <row r="63" spans="5:17" ht="12.75">
      <c r="E63">
        <f t="shared" si="2"/>
        <v>48</v>
      </c>
      <c r="F63" s="10">
        <f>[1]!SIM_rand(-F62)</f>
        <v>0.45928293466567993</v>
      </c>
      <c r="G63" s="10">
        <f>[1]!SIM_rand(-G62)</f>
        <v>0.28869765996932983</v>
      </c>
      <c r="H63" s="10">
        <f>[1]!SIM_rand(-H62)</f>
        <v>0.4244716763496399</v>
      </c>
      <c r="I63" s="44">
        <f>[2]!RV_SIM(Prod1_Cap1,-F63)</f>
        <v>6</v>
      </c>
      <c r="J63" s="43">
        <f t="shared" si="3"/>
        <v>6</v>
      </c>
      <c r="K63" s="58">
        <f t="shared" si="4"/>
        <v>10</v>
      </c>
      <c r="L63" s="44">
        <f>[2]!RV_SIM(Prod1_Cap2,-G63)</f>
        <v>5</v>
      </c>
      <c r="M63" s="43">
        <f t="shared" si="5"/>
        <v>5</v>
      </c>
      <c r="N63" s="58">
        <f t="shared" si="6"/>
        <v>22</v>
      </c>
      <c r="O63" s="44">
        <f>[2]!RV_SIM(Prod1_Cap3,-H63)</f>
        <v>4</v>
      </c>
      <c r="P63" s="43">
        <f t="shared" si="7"/>
        <v>4</v>
      </c>
      <c r="Q63" s="58">
        <f t="shared" si="8"/>
        <v>4</v>
      </c>
    </row>
    <row r="64" spans="5:17" ht="12.75">
      <c r="E64">
        <f t="shared" si="2"/>
        <v>49</v>
      </c>
      <c r="F64" s="10">
        <f>[1]!SIM_rand(-F63)</f>
        <v>0.9752065539360046</v>
      </c>
      <c r="G64" s="10">
        <f>[1]!SIM_rand(-G63)</f>
        <v>0.7611693739891052</v>
      </c>
      <c r="H64" s="10">
        <f>[1]!SIM_rand(-H63)</f>
        <v>0.5390545725822449</v>
      </c>
      <c r="I64" s="44">
        <f>[2]!RV_SIM(Prod1_Cap1,-F64)</f>
        <v>2</v>
      </c>
      <c r="J64" s="43">
        <f t="shared" si="3"/>
        <v>2</v>
      </c>
      <c r="K64" s="58">
        <f t="shared" si="4"/>
        <v>11</v>
      </c>
      <c r="L64" s="44">
        <f>[2]!RV_SIM(Prod1_Cap2,-G64)</f>
        <v>3</v>
      </c>
      <c r="M64" s="43">
        <f t="shared" si="5"/>
        <v>3</v>
      </c>
      <c r="N64" s="58">
        <f t="shared" si="6"/>
        <v>23</v>
      </c>
      <c r="O64" s="44">
        <f>[2]!RV_SIM(Prod1_Cap3,-H64)</f>
        <v>1</v>
      </c>
      <c r="P64" s="43">
        <f t="shared" si="7"/>
        <v>1</v>
      </c>
      <c r="Q64" s="58">
        <f t="shared" si="8"/>
        <v>1</v>
      </c>
    </row>
    <row r="65" spans="5:17" ht="12.75">
      <c r="E65">
        <f t="shared" si="2"/>
        <v>50</v>
      </c>
      <c r="F65" s="10">
        <f>[1]!SIM_rand(-F64)</f>
        <v>0.283922016620636</v>
      </c>
      <c r="G65" s="10">
        <f>[1]!SIM_rand(-G64)</f>
        <v>0.38868004083633423</v>
      </c>
      <c r="H65" s="10">
        <f>[1]!SIM_rand(-H64)</f>
        <v>0.027436554431915283</v>
      </c>
      <c r="I65" s="44">
        <f>[2]!RV_SIM(Prod1_Cap1,-F65)</f>
        <v>3</v>
      </c>
      <c r="J65" s="43">
        <f t="shared" si="3"/>
        <v>3</v>
      </c>
      <c r="K65" s="58">
        <f t="shared" si="4"/>
        <v>10</v>
      </c>
      <c r="L65" s="44">
        <f>[2]!RV_SIM(Prod1_Cap2,-G65)</f>
        <v>3</v>
      </c>
      <c r="M65" s="43">
        <f t="shared" si="5"/>
        <v>3</v>
      </c>
      <c r="N65" s="58">
        <f t="shared" si="6"/>
        <v>25</v>
      </c>
      <c r="O65" s="44">
        <f>[2]!RV_SIM(Prod1_Cap3,-H65)</f>
        <v>6</v>
      </c>
      <c r="P65" s="43">
        <f t="shared" si="7"/>
        <v>6</v>
      </c>
      <c r="Q65" s="58">
        <f t="shared" si="8"/>
        <v>6</v>
      </c>
    </row>
    <row r="66" spans="5:17" ht="12.75">
      <c r="E66">
        <f t="shared" si="2"/>
        <v>51</v>
      </c>
      <c r="F66" s="10">
        <f>[1]!SIM_rand(-F65)</f>
        <v>0.3803994059562683</v>
      </c>
      <c r="G66" s="10">
        <f>[1]!SIM_rand(-G65)</f>
        <v>0.47597235441207886</v>
      </c>
      <c r="H66" s="10">
        <f>[1]!SIM_rand(-H65)</f>
        <v>0.9444074034690857</v>
      </c>
      <c r="I66" s="44">
        <f>[2]!RV_SIM(Prod1_Cap1,-F66)</f>
        <v>2</v>
      </c>
      <c r="J66" s="43">
        <f t="shared" si="3"/>
        <v>2</v>
      </c>
      <c r="K66" s="58">
        <f t="shared" si="4"/>
        <v>10</v>
      </c>
      <c r="L66" s="44">
        <f>[2]!RV_SIM(Prod1_Cap2,-G66)</f>
        <v>3</v>
      </c>
      <c r="M66" s="43">
        <f t="shared" si="5"/>
        <v>3</v>
      </c>
      <c r="N66" s="58">
        <f t="shared" si="6"/>
        <v>22</v>
      </c>
      <c r="O66" s="44">
        <f>[2]!RV_SIM(Prod1_Cap3,-H66)</f>
        <v>4</v>
      </c>
      <c r="P66" s="43">
        <f t="shared" si="7"/>
        <v>4</v>
      </c>
      <c r="Q66" s="58">
        <f t="shared" si="8"/>
        <v>4</v>
      </c>
    </row>
    <row r="67" spans="5:17" ht="12.75">
      <c r="E67">
        <f t="shared" si="2"/>
        <v>52</v>
      </c>
      <c r="F67" s="10">
        <f>[1]!SIM_rand(-F66)</f>
        <v>0.30519717931747437</v>
      </c>
      <c r="G67" s="10">
        <f>[1]!SIM_rand(-G66)</f>
        <v>0.3870329260826111</v>
      </c>
      <c r="H67" s="10">
        <f>[1]!SIM_rand(-H66)</f>
        <v>0.5840831398963928</v>
      </c>
      <c r="I67" s="44">
        <f>[2]!RV_SIM(Prod1_Cap1,-F67)</f>
        <v>2</v>
      </c>
      <c r="J67" s="43">
        <f t="shared" si="3"/>
        <v>2</v>
      </c>
      <c r="K67" s="58">
        <f t="shared" si="4"/>
        <v>9</v>
      </c>
      <c r="L67" s="44">
        <f>[2]!RV_SIM(Prod1_Cap2,-G67)</f>
        <v>5</v>
      </c>
      <c r="M67" s="43">
        <f t="shared" si="5"/>
        <v>5</v>
      </c>
      <c r="N67" s="58">
        <f t="shared" si="6"/>
        <v>21</v>
      </c>
      <c r="O67" s="44">
        <f>[2]!RV_SIM(Prod1_Cap3,-H67)</f>
        <v>5</v>
      </c>
      <c r="P67" s="43">
        <f t="shared" si="7"/>
        <v>5</v>
      </c>
      <c r="Q67" s="58">
        <f t="shared" si="8"/>
        <v>5</v>
      </c>
    </row>
    <row r="68" spans="5:17" ht="12.75">
      <c r="E68">
        <f t="shared" si="2"/>
        <v>53</v>
      </c>
      <c r="F68" s="10">
        <f>[1]!SIM_rand(-F67)</f>
        <v>0.23443788290023804</v>
      </c>
      <c r="G68" s="10">
        <f>[1]!SIM_rand(-G67)</f>
        <v>0.8117827773094177</v>
      </c>
      <c r="H68" s="10">
        <f>[1]!SIM_rand(-H67)</f>
        <v>0.7730881571769714</v>
      </c>
      <c r="I68" s="44">
        <f>[2]!RV_SIM(Prod1_Cap1,-F68)</f>
        <v>3</v>
      </c>
      <c r="J68" s="43">
        <f t="shared" si="3"/>
        <v>3</v>
      </c>
      <c r="K68" s="58">
        <f t="shared" si="4"/>
        <v>6</v>
      </c>
      <c r="L68" s="44">
        <f>[2]!RV_SIM(Prod1_Cap2,-G68)</f>
        <v>2</v>
      </c>
      <c r="M68" s="43">
        <f t="shared" si="5"/>
        <v>2</v>
      </c>
      <c r="N68" s="58">
        <f t="shared" si="6"/>
        <v>21</v>
      </c>
      <c r="O68" s="44">
        <f>[2]!RV_SIM(Prod1_Cap3,-H68)</f>
        <v>4</v>
      </c>
      <c r="P68" s="43">
        <f t="shared" si="7"/>
        <v>4</v>
      </c>
      <c r="Q68" s="58">
        <f t="shared" si="8"/>
        <v>4</v>
      </c>
    </row>
    <row r="69" spans="5:17" ht="12.75">
      <c r="E69">
        <f t="shared" si="2"/>
        <v>54</v>
      </c>
      <c r="F69" s="10">
        <f>[1]!SIM_rand(-F68)</f>
        <v>0.3469708561897278</v>
      </c>
      <c r="G69" s="10">
        <f>[1]!SIM_rand(-G68)</f>
        <v>0.31496483087539673</v>
      </c>
      <c r="H69" s="10">
        <f>[1]!SIM_rand(-H68)</f>
        <v>0.5069764256477356</v>
      </c>
      <c r="I69" s="44">
        <f>[2]!RV_SIM(Prod1_Cap1,-F69)</f>
        <v>2</v>
      </c>
      <c r="J69" s="43">
        <f t="shared" si="3"/>
        <v>2</v>
      </c>
      <c r="K69" s="58">
        <f t="shared" si="4"/>
        <v>7</v>
      </c>
      <c r="L69" s="44">
        <f>[2]!RV_SIM(Prod1_Cap2,-G69)</f>
        <v>3</v>
      </c>
      <c r="M69" s="43">
        <f t="shared" si="5"/>
        <v>3</v>
      </c>
      <c r="N69" s="58">
        <f t="shared" si="6"/>
        <v>19</v>
      </c>
      <c r="O69" s="44">
        <f>[2]!RV_SIM(Prod1_Cap3,-H69)</f>
        <v>4</v>
      </c>
      <c r="P69" s="43">
        <f t="shared" si="7"/>
        <v>4</v>
      </c>
      <c r="Q69" s="58">
        <f t="shared" si="8"/>
        <v>4</v>
      </c>
    </row>
    <row r="70" spans="5:17" ht="12.75">
      <c r="E70">
        <f t="shared" si="2"/>
        <v>55</v>
      </c>
      <c r="F70" s="10">
        <f>[1]!SIM_rand(-F69)</f>
        <v>0.29800480604171753</v>
      </c>
      <c r="G70" s="10">
        <f>[1]!SIM_rand(-G69)</f>
        <v>0.44951361417770386</v>
      </c>
      <c r="H70" s="10">
        <f>[1]!SIM_rand(-H69)</f>
        <v>0.5276016592979431</v>
      </c>
      <c r="I70" s="44">
        <f>[2]!RV_SIM(Prod1_Cap1,-F70)</f>
        <v>1</v>
      </c>
      <c r="J70" s="43">
        <f t="shared" si="3"/>
        <v>1</v>
      </c>
      <c r="K70" s="58">
        <f t="shared" si="4"/>
        <v>6</v>
      </c>
      <c r="L70" s="44">
        <f>[2]!RV_SIM(Prod1_Cap2,-G70)</f>
        <v>3</v>
      </c>
      <c r="M70" s="43">
        <f t="shared" si="5"/>
        <v>3</v>
      </c>
      <c r="N70" s="58">
        <f t="shared" si="6"/>
        <v>18</v>
      </c>
      <c r="O70" s="44">
        <f>[2]!RV_SIM(Prod1_Cap3,-H70)</f>
        <v>3</v>
      </c>
      <c r="P70" s="43">
        <f t="shared" si="7"/>
        <v>3</v>
      </c>
      <c r="Q70" s="58">
        <f t="shared" si="8"/>
        <v>3</v>
      </c>
    </row>
    <row r="71" spans="5:17" ht="12.75">
      <c r="E71">
        <f t="shared" si="2"/>
        <v>56</v>
      </c>
      <c r="F71" s="10">
        <f>[1]!SIM_rand(-F70)</f>
        <v>0.024174153804779053</v>
      </c>
      <c r="G71" s="10">
        <f>[1]!SIM_rand(-G70)</f>
        <v>0.3582853674888611</v>
      </c>
      <c r="H71" s="10">
        <f>[1]!SIM_rand(-H70)</f>
        <v>0.42385584115982056</v>
      </c>
      <c r="I71" s="44">
        <f>[2]!RV_SIM(Prod1_Cap1,-F71)</f>
        <v>2</v>
      </c>
      <c r="J71" s="43">
        <f t="shared" si="3"/>
        <v>2</v>
      </c>
      <c r="K71" s="58">
        <f t="shared" si="4"/>
        <v>4</v>
      </c>
      <c r="L71" s="44">
        <f>[2]!RV_SIM(Prod1_Cap2,-G71)</f>
        <v>1</v>
      </c>
      <c r="M71" s="43">
        <f t="shared" si="5"/>
        <v>1</v>
      </c>
      <c r="N71" s="58">
        <f t="shared" si="6"/>
        <v>18</v>
      </c>
      <c r="O71" s="44">
        <f>[2]!RV_SIM(Prod1_Cap3,-H71)</f>
        <v>2</v>
      </c>
      <c r="P71" s="43">
        <f t="shared" si="7"/>
        <v>2</v>
      </c>
      <c r="Q71" s="58">
        <f t="shared" si="8"/>
        <v>2</v>
      </c>
    </row>
    <row r="72" spans="5:17" ht="12.75">
      <c r="E72">
        <f t="shared" si="2"/>
        <v>57</v>
      </c>
      <c r="F72" s="10">
        <f>[1]!SIM_rand(-F71)</f>
        <v>0.16775411367416382</v>
      </c>
      <c r="G72" s="10">
        <f>[1]!SIM_rand(-G71)</f>
        <v>0.10926812887191772</v>
      </c>
      <c r="H72" s="10">
        <f>[1]!SIM_rand(-H71)</f>
        <v>0.2580816149711609</v>
      </c>
      <c r="I72" s="44">
        <f>[2]!RV_SIM(Prod1_Cap1,-F72)</f>
        <v>1</v>
      </c>
      <c r="J72" s="43">
        <f t="shared" si="3"/>
        <v>1</v>
      </c>
      <c r="K72" s="58">
        <f t="shared" si="4"/>
        <v>5</v>
      </c>
      <c r="L72" s="44">
        <f>[2]!RV_SIM(Prod1_Cap2,-G72)</f>
        <v>3</v>
      </c>
      <c r="M72" s="43">
        <f t="shared" si="5"/>
        <v>3</v>
      </c>
      <c r="N72" s="58">
        <f t="shared" si="6"/>
        <v>17</v>
      </c>
      <c r="O72" s="44">
        <f>[2]!RV_SIM(Prod1_Cap3,-H72)</f>
        <v>5</v>
      </c>
      <c r="P72" s="43">
        <f t="shared" si="7"/>
        <v>5</v>
      </c>
      <c r="Q72" s="58">
        <f t="shared" si="8"/>
        <v>5</v>
      </c>
    </row>
    <row r="73" spans="5:17" ht="12.75">
      <c r="E73">
        <f t="shared" si="2"/>
        <v>58</v>
      </c>
      <c r="F73" s="10">
        <f>[1]!SIM_rand(-F72)</f>
        <v>0.07295733690261841</v>
      </c>
      <c r="G73" s="10">
        <f>[1]!SIM_rand(-G72)</f>
        <v>0.33338379859924316</v>
      </c>
      <c r="H73" s="10">
        <f>[1]!SIM_rand(-H72)</f>
        <v>0.7353929877281189</v>
      </c>
      <c r="I73" s="44">
        <f>[2]!RV_SIM(Prod1_Cap1,-F73)</f>
        <v>3</v>
      </c>
      <c r="J73" s="43">
        <f t="shared" si="3"/>
        <v>3</v>
      </c>
      <c r="K73" s="58">
        <f t="shared" si="4"/>
        <v>3</v>
      </c>
      <c r="L73" s="44">
        <f>[2]!RV_SIM(Prod1_Cap2,-G73)</f>
        <v>6</v>
      </c>
      <c r="M73" s="43">
        <f t="shared" si="5"/>
        <v>6</v>
      </c>
      <c r="N73" s="58">
        <f t="shared" si="6"/>
        <v>15</v>
      </c>
      <c r="O73" s="44">
        <f>[2]!RV_SIM(Prod1_Cap3,-H73)</f>
        <v>4</v>
      </c>
      <c r="P73" s="43">
        <f t="shared" si="7"/>
        <v>4</v>
      </c>
      <c r="Q73" s="58">
        <f t="shared" si="8"/>
        <v>4</v>
      </c>
    </row>
    <row r="74" spans="5:17" ht="12.75">
      <c r="E74">
        <f t="shared" si="2"/>
        <v>59</v>
      </c>
      <c r="F74" s="10">
        <f>[1]!SIM_rand(-F73)</f>
        <v>0.35620999336242676</v>
      </c>
      <c r="G74" s="10">
        <f>[1]!SIM_rand(-G73)</f>
        <v>0.9809675812721252</v>
      </c>
      <c r="H74" s="10">
        <f>[1]!SIM_rand(-H73)</f>
        <v>0.5944271683692932</v>
      </c>
      <c r="I74" s="44">
        <f>[2]!RV_SIM(Prod1_Cap1,-F74)</f>
        <v>6</v>
      </c>
      <c r="J74" s="43">
        <f t="shared" si="3"/>
        <v>6</v>
      </c>
      <c r="K74" s="58">
        <f t="shared" si="4"/>
        <v>0</v>
      </c>
      <c r="L74" s="44">
        <f>[2]!RV_SIM(Prod1_Cap2,-G74)</f>
        <v>6</v>
      </c>
      <c r="M74" s="43">
        <f t="shared" si="5"/>
        <v>6</v>
      </c>
      <c r="N74" s="58">
        <f t="shared" si="6"/>
        <v>17</v>
      </c>
      <c r="O74" s="44">
        <f>[2]!RV_SIM(Prod1_Cap3,-H74)</f>
        <v>1</v>
      </c>
      <c r="P74" s="43">
        <f t="shared" si="7"/>
        <v>1</v>
      </c>
      <c r="Q74" s="58">
        <f t="shared" si="8"/>
        <v>1</v>
      </c>
    </row>
    <row r="75" spans="5:17" ht="12.75">
      <c r="E75">
        <f t="shared" si="2"/>
        <v>60</v>
      </c>
      <c r="F75" s="10">
        <f>[1]!SIM_rand(-F74)</f>
        <v>0.9358072876930237</v>
      </c>
      <c r="G75" s="10">
        <f>[1]!SIM_rand(-G74)</f>
        <v>0.8905403017997742</v>
      </c>
      <c r="H75" s="10">
        <f>[1]!SIM_rand(-H74)</f>
        <v>0.09215372800827026</v>
      </c>
      <c r="I75" s="44">
        <f>[2]!RV_SIM(Prod1_Cap1,-F75)</f>
        <v>5</v>
      </c>
      <c r="J75" s="43">
        <f t="shared" si="3"/>
        <v>5</v>
      </c>
      <c r="K75" s="58">
        <f t="shared" si="4"/>
        <v>0</v>
      </c>
      <c r="L75" s="44">
        <f>[2]!RV_SIM(Prod1_Cap2,-G75)</f>
        <v>5</v>
      </c>
      <c r="M75" s="43">
        <f t="shared" si="5"/>
        <v>5</v>
      </c>
      <c r="N75" s="58">
        <f t="shared" si="6"/>
        <v>22</v>
      </c>
      <c r="O75" s="44">
        <f>[2]!RV_SIM(Prod1_Cap3,-H75)</f>
        <v>6</v>
      </c>
      <c r="P75" s="43">
        <f t="shared" si="7"/>
        <v>6</v>
      </c>
      <c r="Q75" s="58">
        <f t="shared" si="8"/>
        <v>6</v>
      </c>
    </row>
    <row r="76" spans="5:17" ht="12.75">
      <c r="E76">
        <f t="shared" si="2"/>
        <v>61</v>
      </c>
      <c r="F76" s="10">
        <f>[1]!SIM_rand(-F75)</f>
        <v>0.7506305575370789</v>
      </c>
      <c r="G76" s="10">
        <f>[1]!SIM_rand(-G75)</f>
        <v>0.7303035855293274</v>
      </c>
      <c r="H76" s="10">
        <f>[1]!SIM_rand(-H75)</f>
        <v>0.9492075443267822</v>
      </c>
      <c r="I76" s="44">
        <f>[2]!RV_SIM(Prod1_Cap1,-F76)</f>
        <v>6</v>
      </c>
      <c r="J76" s="43">
        <f t="shared" si="3"/>
        <v>6</v>
      </c>
      <c r="K76" s="58">
        <f t="shared" si="4"/>
        <v>0</v>
      </c>
      <c r="L76" s="44">
        <f>[2]!RV_SIM(Prod1_Cap2,-G76)</f>
        <v>4</v>
      </c>
      <c r="M76" s="43">
        <f t="shared" si="5"/>
        <v>4</v>
      </c>
      <c r="N76" s="58">
        <f t="shared" si="6"/>
        <v>21</v>
      </c>
      <c r="O76" s="44">
        <f>[2]!RV_SIM(Prod1_Cap3,-H76)</f>
        <v>3</v>
      </c>
      <c r="P76" s="43">
        <f t="shared" si="7"/>
        <v>3</v>
      </c>
      <c r="Q76" s="58">
        <f t="shared" si="8"/>
        <v>3</v>
      </c>
    </row>
    <row r="77" spans="5:17" ht="12.75">
      <c r="E77">
        <f t="shared" si="2"/>
        <v>62</v>
      </c>
      <c r="F77" s="10">
        <f>[1]!SIM_rand(-F76)</f>
        <v>0.9762046933174133</v>
      </c>
      <c r="G77" s="10">
        <f>[1]!SIM_rand(-G76)</f>
        <v>0.6305693984031677</v>
      </c>
      <c r="H77" s="10">
        <f>[1]!SIM_rand(-H76)</f>
        <v>0.3844410181045532</v>
      </c>
      <c r="I77" s="44">
        <f>[2]!RV_SIM(Prod1_Cap1,-F77)</f>
        <v>3</v>
      </c>
      <c r="J77" s="43">
        <f t="shared" si="3"/>
        <v>3</v>
      </c>
      <c r="K77" s="58">
        <f t="shared" si="4"/>
        <v>2</v>
      </c>
      <c r="L77" s="44">
        <f>[2]!RV_SIM(Prod1_Cap2,-G77)</f>
        <v>2</v>
      </c>
      <c r="M77" s="43">
        <f t="shared" si="5"/>
        <v>2</v>
      </c>
      <c r="N77" s="58">
        <f t="shared" si="6"/>
        <v>22</v>
      </c>
      <c r="O77" s="44">
        <f>[2]!RV_SIM(Prod1_Cap3,-H77)</f>
        <v>5</v>
      </c>
      <c r="P77" s="43">
        <f t="shared" si="7"/>
        <v>5</v>
      </c>
      <c r="Q77" s="58">
        <f t="shared" si="8"/>
        <v>5</v>
      </c>
    </row>
    <row r="78" spans="5:17" ht="12.75">
      <c r="E78">
        <f t="shared" si="2"/>
        <v>63</v>
      </c>
      <c r="F78" s="10">
        <f>[1]!SIM_rand(-F77)</f>
        <v>0.4143504500389099</v>
      </c>
      <c r="G78" s="10">
        <f>[1]!SIM_rand(-G77)</f>
        <v>0.29610496759414673</v>
      </c>
      <c r="H78" s="10">
        <f>[1]!SIM_rand(-H77)</f>
        <v>0.7671535611152649</v>
      </c>
      <c r="I78" s="44">
        <f>[2]!RV_SIM(Prod1_Cap1,-F78)</f>
        <v>1</v>
      </c>
      <c r="J78" s="43">
        <f t="shared" si="3"/>
        <v>1</v>
      </c>
      <c r="K78" s="58">
        <f t="shared" si="4"/>
        <v>3</v>
      </c>
      <c r="L78" s="44">
        <f>[2]!RV_SIM(Prod1_Cap2,-G78)</f>
        <v>6</v>
      </c>
      <c r="M78" s="43">
        <f t="shared" si="5"/>
        <v>4</v>
      </c>
      <c r="N78" s="58">
        <f t="shared" si="6"/>
        <v>19</v>
      </c>
      <c r="O78" s="44">
        <f>[2]!RV_SIM(Prod1_Cap3,-H78)</f>
        <v>1</v>
      </c>
      <c r="P78" s="43">
        <f t="shared" si="7"/>
        <v>1</v>
      </c>
      <c r="Q78" s="58">
        <f t="shared" si="8"/>
        <v>1</v>
      </c>
    </row>
    <row r="79" spans="5:17" ht="12.75">
      <c r="E79">
        <f t="shared" si="2"/>
        <v>64</v>
      </c>
      <c r="F79" s="10">
        <f>[1]!SIM_rand(-F78)</f>
        <v>0.047291696071624756</v>
      </c>
      <c r="G79" s="10">
        <f>[1]!SIM_rand(-G78)</f>
        <v>0.9376727938652039</v>
      </c>
      <c r="H79" s="10">
        <f>[1]!SIM_rand(-H78)</f>
        <v>0.004394471645355225</v>
      </c>
      <c r="I79" s="44">
        <f>[2]!RV_SIM(Prod1_Cap1,-F79)</f>
        <v>2</v>
      </c>
      <c r="J79" s="43">
        <f t="shared" si="3"/>
        <v>2</v>
      </c>
      <c r="K79" s="58">
        <f t="shared" si="4"/>
        <v>0</v>
      </c>
      <c r="L79" s="44">
        <f>[2]!RV_SIM(Prod1_Cap2,-G79)</f>
        <v>3</v>
      </c>
      <c r="M79" s="43">
        <f t="shared" si="5"/>
        <v>2</v>
      </c>
      <c r="N79" s="58">
        <f t="shared" si="6"/>
        <v>22</v>
      </c>
      <c r="O79" s="44">
        <f>[2]!RV_SIM(Prod1_Cap3,-H79)</f>
        <v>3</v>
      </c>
      <c r="P79" s="43">
        <f t="shared" si="7"/>
        <v>3</v>
      </c>
      <c r="Q79" s="58">
        <f t="shared" si="8"/>
        <v>3</v>
      </c>
    </row>
    <row r="80" spans="5:17" ht="12.75">
      <c r="E80">
        <f t="shared" si="2"/>
        <v>65</v>
      </c>
      <c r="F80" s="10">
        <f>[1]!SIM_rand(-F79)</f>
        <v>0.22439169883728027</v>
      </c>
      <c r="G80" s="10">
        <f>[1]!SIM_rand(-G79)</f>
        <v>0.44632798433303833</v>
      </c>
      <c r="H80" s="10">
        <f>[1]!SIM_rand(-H79)</f>
        <v>0.44644272327423096</v>
      </c>
      <c r="I80" s="44">
        <f>[2]!RV_SIM(Prod1_Cap1,-F80)</f>
        <v>4</v>
      </c>
      <c r="J80" s="43">
        <f t="shared" si="3"/>
        <v>4</v>
      </c>
      <c r="K80" s="58">
        <f t="shared" si="4"/>
        <v>0</v>
      </c>
      <c r="L80" s="44">
        <f>[2]!RV_SIM(Prod1_Cap2,-G80)</f>
        <v>1</v>
      </c>
      <c r="M80" s="43">
        <f t="shared" si="5"/>
        <v>1</v>
      </c>
      <c r="N80" s="58">
        <f t="shared" si="6"/>
        <v>21</v>
      </c>
      <c r="O80" s="44">
        <f>[2]!RV_SIM(Prod1_Cap3,-H80)</f>
        <v>6</v>
      </c>
      <c r="P80" s="43">
        <f t="shared" si="7"/>
        <v>6</v>
      </c>
      <c r="Q80" s="58">
        <f t="shared" si="8"/>
        <v>6</v>
      </c>
    </row>
    <row r="81" spans="5:17" ht="12.75">
      <c r="E81">
        <f aca="true" t="shared" si="9" ref="E81:E115">E80+1</f>
        <v>66</v>
      </c>
      <c r="F81" s="10">
        <f>[1]!SIM_rand(-F80)</f>
        <v>0.572261393070221</v>
      </c>
      <c r="G81" s="10">
        <f>[1]!SIM_rand(-G80)</f>
        <v>0.10713547468185425</v>
      </c>
      <c r="H81" s="10">
        <f>[1]!SIM_rand(-H80)</f>
        <v>0.9840105175971985</v>
      </c>
      <c r="I81" s="44">
        <f>[2]!RV_SIM(Prod1_Cap1,-F81)</f>
        <v>2</v>
      </c>
      <c r="J81" s="43">
        <f aca="true" t="shared" si="10" ref="J81:J115">I81</f>
        <v>2</v>
      </c>
      <c r="K81" s="58">
        <f aca="true" t="shared" si="11" ref="K81:K115">J80+K80-M80</f>
        <v>3</v>
      </c>
      <c r="L81" s="44">
        <f>[2]!RV_SIM(Prod1_Cap2,-G81)</f>
        <v>5</v>
      </c>
      <c r="M81" s="43">
        <f aca="true" t="shared" si="12" ref="M81:M115">MIN(L81,K81+J81)</f>
        <v>5</v>
      </c>
      <c r="N81" s="58">
        <f aca="true" t="shared" si="13" ref="N81:N115">M80+N80-P80</f>
        <v>16</v>
      </c>
      <c r="O81" s="44">
        <f>[2]!RV_SIM(Prod1_Cap3,-H81)</f>
        <v>4</v>
      </c>
      <c r="P81" s="43">
        <f aca="true" t="shared" si="14" ref="P81:P115">MIN(O81,N81+M81)</f>
        <v>4</v>
      </c>
      <c r="Q81" s="58">
        <f aca="true" t="shared" si="15" ref="Q81:Q115">P81</f>
        <v>4</v>
      </c>
    </row>
    <row r="82" spans="5:17" ht="12.75">
      <c r="E82">
        <f t="shared" si="9"/>
        <v>67</v>
      </c>
      <c r="F82" s="10">
        <f>[1]!SIM_rand(-F81)</f>
        <v>0.26558464765548706</v>
      </c>
      <c r="G82" s="10">
        <f>[1]!SIM_rand(-G81)</f>
        <v>0.7576143741607666</v>
      </c>
      <c r="H82" s="10">
        <f>[1]!SIM_rand(-H81)</f>
        <v>0.5872220396995544</v>
      </c>
      <c r="I82" s="44">
        <f>[2]!RV_SIM(Prod1_Cap1,-F82)</f>
        <v>4</v>
      </c>
      <c r="J82" s="43">
        <f t="shared" si="10"/>
        <v>4</v>
      </c>
      <c r="K82" s="58">
        <f t="shared" si="11"/>
        <v>0</v>
      </c>
      <c r="L82" s="44">
        <f>[2]!RV_SIM(Prod1_Cap2,-G82)</f>
        <v>3</v>
      </c>
      <c r="M82" s="43">
        <f t="shared" si="12"/>
        <v>3</v>
      </c>
      <c r="N82" s="58">
        <f t="shared" si="13"/>
        <v>17</v>
      </c>
      <c r="O82" s="44">
        <f>[2]!RV_SIM(Prod1_Cap3,-H82)</f>
        <v>2</v>
      </c>
      <c r="P82" s="43">
        <f t="shared" si="14"/>
        <v>2</v>
      </c>
      <c r="Q82" s="58">
        <f t="shared" si="15"/>
        <v>2</v>
      </c>
    </row>
    <row r="83" spans="5:17" ht="12.75">
      <c r="E83">
        <f t="shared" si="9"/>
        <v>68</v>
      </c>
      <c r="F83" s="10">
        <f>[1]!SIM_rand(-F82)</f>
        <v>0.6034607291221619</v>
      </c>
      <c r="G83" s="10">
        <f>[1]!SIM_rand(-G82)</f>
        <v>0.4553142786026001</v>
      </c>
      <c r="H83" s="10">
        <f>[1]!SIM_rand(-H82)</f>
        <v>0.2728267312049866</v>
      </c>
      <c r="I83" s="44">
        <f>[2]!RV_SIM(Prod1_Cap1,-F83)</f>
        <v>2</v>
      </c>
      <c r="J83" s="43">
        <f t="shared" si="10"/>
        <v>2</v>
      </c>
      <c r="K83" s="58">
        <f t="shared" si="11"/>
        <v>1</v>
      </c>
      <c r="L83" s="44">
        <f>[2]!RV_SIM(Prod1_Cap2,-G83)</f>
        <v>3</v>
      </c>
      <c r="M83" s="43">
        <f t="shared" si="12"/>
        <v>3</v>
      </c>
      <c r="N83" s="58">
        <f t="shared" si="13"/>
        <v>18</v>
      </c>
      <c r="O83" s="44">
        <f>[2]!RV_SIM(Prod1_Cap3,-H83)</f>
        <v>6</v>
      </c>
      <c r="P83" s="43">
        <f t="shared" si="14"/>
        <v>6</v>
      </c>
      <c r="Q83" s="58">
        <f t="shared" si="15"/>
        <v>6</v>
      </c>
    </row>
    <row r="84" spans="5:17" ht="12.75">
      <c r="E84">
        <f t="shared" si="9"/>
        <v>69</v>
      </c>
      <c r="F84" s="10">
        <f>[1]!SIM_rand(-F83)</f>
        <v>0.2509661316871643</v>
      </c>
      <c r="G84" s="10">
        <f>[1]!SIM_rand(-G83)</f>
        <v>0.36535149812698364</v>
      </c>
      <c r="H84" s="10">
        <f>[1]!SIM_rand(-H83)</f>
        <v>0.9972640872001648</v>
      </c>
      <c r="I84" s="44">
        <f>[2]!RV_SIM(Prod1_Cap1,-F84)</f>
        <v>6</v>
      </c>
      <c r="J84" s="43">
        <f t="shared" si="10"/>
        <v>6</v>
      </c>
      <c r="K84" s="58">
        <f t="shared" si="11"/>
        <v>0</v>
      </c>
      <c r="L84" s="44">
        <f>[2]!RV_SIM(Prod1_Cap2,-G84)</f>
        <v>4</v>
      </c>
      <c r="M84" s="43">
        <f t="shared" si="12"/>
        <v>4</v>
      </c>
      <c r="N84" s="58">
        <f t="shared" si="13"/>
        <v>15</v>
      </c>
      <c r="O84" s="44">
        <f>[2]!RV_SIM(Prod1_Cap3,-H84)</f>
        <v>4</v>
      </c>
      <c r="P84" s="43">
        <f t="shared" si="14"/>
        <v>4</v>
      </c>
      <c r="Q84" s="58">
        <f t="shared" si="15"/>
        <v>4</v>
      </c>
    </row>
    <row r="85" spans="5:17" ht="12.75">
      <c r="E85">
        <f t="shared" si="9"/>
        <v>70</v>
      </c>
      <c r="F85" s="10">
        <f>[1]!SIM_rand(-F84)</f>
        <v>0.9672948718070984</v>
      </c>
      <c r="G85" s="10">
        <f>[1]!SIM_rand(-G84)</f>
        <v>0.5656506419181824</v>
      </c>
      <c r="H85" s="10">
        <f>[1]!SIM_rand(-H84)</f>
        <v>0.5077884793281555</v>
      </c>
      <c r="I85" s="44">
        <f>[2]!RV_SIM(Prod1_Cap1,-F85)</f>
        <v>1</v>
      </c>
      <c r="J85" s="43">
        <f t="shared" si="10"/>
        <v>1</v>
      </c>
      <c r="K85" s="58">
        <f t="shared" si="11"/>
        <v>2</v>
      </c>
      <c r="L85" s="44">
        <f>[2]!RV_SIM(Prod1_Cap2,-G85)</f>
        <v>6</v>
      </c>
      <c r="M85" s="43">
        <f t="shared" si="12"/>
        <v>3</v>
      </c>
      <c r="N85" s="58">
        <f t="shared" si="13"/>
        <v>15</v>
      </c>
      <c r="O85" s="44">
        <f>[2]!RV_SIM(Prod1_Cap3,-H85)</f>
        <v>1</v>
      </c>
      <c r="P85" s="43">
        <f t="shared" si="14"/>
        <v>1</v>
      </c>
      <c r="Q85" s="58">
        <f t="shared" si="15"/>
        <v>1</v>
      </c>
    </row>
    <row r="86" spans="5:17" ht="12.75">
      <c r="E86">
        <f t="shared" si="9"/>
        <v>71</v>
      </c>
      <c r="F86" s="10">
        <f>[1]!SIM_rand(-F85)</f>
        <v>0.08109456300735474</v>
      </c>
      <c r="G86" s="10">
        <f>[1]!SIM_rand(-G85)</f>
        <v>0.9320233464241028</v>
      </c>
      <c r="H86" s="10">
        <f>[1]!SIM_rand(-H85)</f>
        <v>0.00514596700668335</v>
      </c>
      <c r="I86" s="44">
        <f>[2]!RV_SIM(Prod1_Cap1,-F86)</f>
        <v>4</v>
      </c>
      <c r="J86" s="43">
        <f t="shared" si="10"/>
        <v>4</v>
      </c>
      <c r="K86" s="58">
        <f t="shared" si="11"/>
        <v>0</v>
      </c>
      <c r="L86" s="44">
        <f>[2]!RV_SIM(Prod1_Cap2,-G86)</f>
        <v>6</v>
      </c>
      <c r="M86" s="43">
        <f t="shared" si="12"/>
        <v>4</v>
      </c>
      <c r="N86" s="58">
        <f t="shared" si="13"/>
        <v>17</v>
      </c>
      <c r="O86" s="44">
        <f>[2]!RV_SIM(Prod1_Cap3,-H86)</f>
        <v>4</v>
      </c>
      <c r="P86" s="43">
        <f t="shared" si="14"/>
        <v>4</v>
      </c>
      <c r="Q86" s="58">
        <f t="shared" si="15"/>
        <v>4</v>
      </c>
    </row>
    <row r="87" spans="5:17" ht="12.75">
      <c r="E87">
        <f t="shared" si="9"/>
        <v>72</v>
      </c>
      <c r="F87" s="10">
        <f>[1]!SIM_rand(-F86)</f>
        <v>0.6335728168487549</v>
      </c>
      <c r="G87" s="10">
        <f>[1]!SIM_rand(-G86)</f>
        <v>0.8442577719688416</v>
      </c>
      <c r="H87" s="10">
        <f>[1]!SIM_rand(-H86)</f>
        <v>0.657868504524231</v>
      </c>
      <c r="I87" s="44">
        <f>[2]!RV_SIM(Prod1_Cap1,-F87)</f>
        <v>1</v>
      </c>
      <c r="J87" s="43">
        <f t="shared" si="10"/>
        <v>1</v>
      </c>
      <c r="K87" s="58">
        <f t="shared" si="11"/>
        <v>0</v>
      </c>
      <c r="L87" s="44">
        <f>[2]!RV_SIM(Prod1_Cap2,-G87)</f>
        <v>5</v>
      </c>
      <c r="M87" s="43">
        <f t="shared" si="12"/>
        <v>1</v>
      </c>
      <c r="N87" s="58">
        <f t="shared" si="13"/>
        <v>17</v>
      </c>
      <c r="O87" s="44">
        <f>[2]!RV_SIM(Prod1_Cap3,-H87)</f>
        <v>2</v>
      </c>
      <c r="P87" s="43">
        <f t="shared" si="14"/>
        <v>2</v>
      </c>
      <c r="Q87" s="58">
        <f t="shared" si="15"/>
        <v>2</v>
      </c>
    </row>
    <row r="88" spans="5:17" ht="12.75">
      <c r="E88">
        <f t="shared" si="9"/>
        <v>73</v>
      </c>
      <c r="F88" s="10">
        <f>[1]!SIM_rand(-F87)</f>
        <v>0.07450926303863525</v>
      </c>
      <c r="G88" s="10">
        <f>[1]!SIM_rand(-G87)</f>
        <v>0.6984968781471252</v>
      </c>
      <c r="H88" s="10">
        <f>[1]!SIM_rand(-H87)</f>
        <v>0.21439075469970703</v>
      </c>
      <c r="I88" s="44">
        <f>[2]!RV_SIM(Prod1_Cap1,-F88)</f>
        <v>3</v>
      </c>
      <c r="J88" s="43">
        <f t="shared" si="10"/>
        <v>3</v>
      </c>
      <c r="K88" s="58">
        <f t="shared" si="11"/>
        <v>0</v>
      </c>
      <c r="L88" s="44">
        <f>[2]!RV_SIM(Prod1_Cap2,-G88)</f>
        <v>3</v>
      </c>
      <c r="M88" s="43">
        <f t="shared" si="12"/>
        <v>3</v>
      </c>
      <c r="N88" s="58">
        <f t="shared" si="13"/>
        <v>16</v>
      </c>
      <c r="O88" s="44">
        <f>[2]!RV_SIM(Prod1_Cap3,-H88)</f>
        <v>3</v>
      </c>
      <c r="P88" s="43">
        <f t="shared" si="14"/>
        <v>3</v>
      </c>
      <c r="Q88" s="58">
        <f t="shared" si="15"/>
        <v>3</v>
      </c>
    </row>
    <row r="89" spans="5:17" ht="12.75">
      <c r="E89">
        <f t="shared" si="9"/>
        <v>74</v>
      </c>
      <c r="F89" s="10">
        <f>[1]!SIM_rand(-F88)</f>
        <v>0.47765517234802246</v>
      </c>
      <c r="G89" s="10">
        <f>[1]!SIM_rand(-G88)</f>
        <v>0.48795241117477417</v>
      </c>
      <c r="H89" s="10">
        <f>[1]!SIM_rand(-H88)</f>
        <v>0.36903053522109985</v>
      </c>
      <c r="I89" s="44">
        <f>[2]!RV_SIM(Prod1_Cap1,-F89)</f>
        <v>2</v>
      </c>
      <c r="J89" s="43">
        <f t="shared" si="10"/>
        <v>2</v>
      </c>
      <c r="K89" s="58">
        <f t="shared" si="11"/>
        <v>0</v>
      </c>
      <c r="L89" s="44">
        <f>[2]!RV_SIM(Prod1_Cap2,-G89)</f>
        <v>4</v>
      </c>
      <c r="M89" s="43">
        <f t="shared" si="12"/>
        <v>2</v>
      </c>
      <c r="N89" s="58">
        <f t="shared" si="13"/>
        <v>16</v>
      </c>
      <c r="O89" s="44">
        <f>[2]!RV_SIM(Prod1_Cap3,-H89)</f>
        <v>6</v>
      </c>
      <c r="P89" s="43">
        <f t="shared" si="14"/>
        <v>6</v>
      </c>
      <c r="Q89" s="58">
        <f t="shared" si="15"/>
        <v>6</v>
      </c>
    </row>
    <row r="90" spans="5:17" ht="12.75">
      <c r="E90">
        <f t="shared" si="9"/>
        <v>75</v>
      </c>
      <c r="F90" s="10">
        <f>[1]!SIM_rand(-F89)</f>
        <v>0.25498777627944946</v>
      </c>
      <c r="G90" s="10">
        <f>[1]!SIM_rand(-G89)</f>
        <v>0.6628088355064392</v>
      </c>
      <c r="H90" s="10">
        <f>[1]!SIM_rand(-H89)</f>
        <v>0.9766818881034851</v>
      </c>
      <c r="I90" s="44">
        <f>[2]!RV_SIM(Prod1_Cap1,-F90)</f>
        <v>4</v>
      </c>
      <c r="J90" s="43">
        <f t="shared" si="10"/>
        <v>4</v>
      </c>
      <c r="K90" s="58">
        <f t="shared" si="11"/>
        <v>0</v>
      </c>
      <c r="L90" s="44">
        <f>[2]!RV_SIM(Prod1_Cap2,-G90)</f>
        <v>6</v>
      </c>
      <c r="M90" s="43">
        <f t="shared" si="12"/>
        <v>4</v>
      </c>
      <c r="N90" s="58">
        <f t="shared" si="13"/>
        <v>12</v>
      </c>
      <c r="O90" s="44">
        <f>[2]!RV_SIM(Prod1_Cap3,-H90)</f>
        <v>6</v>
      </c>
      <c r="P90" s="43">
        <f t="shared" si="14"/>
        <v>6</v>
      </c>
      <c r="Q90" s="58">
        <f t="shared" si="15"/>
        <v>6</v>
      </c>
    </row>
    <row r="91" spans="5:17" ht="12.75">
      <c r="E91">
        <f t="shared" si="9"/>
        <v>76</v>
      </c>
      <c r="F91" s="10">
        <f>[1]!SIM_rand(-F90)</f>
        <v>0.5857431292533875</v>
      </c>
      <c r="G91" s="10">
        <f>[1]!SIM_rand(-G90)</f>
        <v>0.8922577500343323</v>
      </c>
      <c r="H91" s="10">
        <f>[1]!SIM_rand(-H90)</f>
        <v>0.8996132016181946</v>
      </c>
      <c r="I91" s="44">
        <f>[2]!RV_SIM(Prod1_Cap1,-F91)</f>
        <v>2</v>
      </c>
      <c r="J91" s="43">
        <f t="shared" si="10"/>
        <v>2</v>
      </c>
      <c r="K91" s="58">
        <f t="shared" si="11"/>
        <v>0</v>
      </c>
      <c r="L91" s="44">
        <f>[2]!RV_SIM(Prod1_Cap2,-G91)</f>
        <v>6</v>
      </c>
      <c r="M91" s="43">
        <f t="shared" si="12"/>
        <v>2</v>
      </c>
      <c r="N91" s="58">
        <f t="shared" si="13"/>
        <v>10</v>
      </c>
      <c r="O91" s="44">
        <f>[2]!RV_SIM(Prod1_Cap3,-H91)</f>
        <v>6</v>
      </c>
      <c r="P91" s="43">
        <f t="shared" si="14"/>
        <v>6</v>
      </c>
      <c r="Q91" s="58">
        <f t="shared" si="15"/>
        <v>6</v>
      </c>
    </row>
    <row r="92" spans="5:17" ht="12.75">
      <c r="E92">
        <f t="shared" si="9"/>
        <v>77</v>
      </c>
      <c r="F92" s="10">
        <f>[1]!SIM_rand(-F91)</f>
        <v>0.29801541566848755</v>
      </c>
      <c r="G92" s="10">
        <f>[1]!SIM_rand(-G91)</f>
        <v>0.9584276080131531</v>
      </c>
      <c r="H92" s="10">
        <f>[1]!SIM_rand(-H91)</f>
        <v>0.8394374251365662</v>
      </c>
      <c r="I92" s="44">
        <f>[2]!RV_SIM(Prod1_Cap1,-F92)</f>
        <v>2</v>
      </c>
      <c r="J92" s="43">
        <f t="shared" si="10"/>
        <v>2</v>
      </c>
      <c r="K92" s="58">
        <f t="shared" si="11"/>
        <v>0</v>
      </c>
      <c r="L92" s="44">
        <f>[2]!RV_SIM(Prod1_Cap2,-G92)</f>
        <v>1</v>
      </c>
      <c r="M92" s="43">
        <f t="shared" si="12"/>
        <v>1</v>
      </c>
      <c r="N92" s="58">
        <f t="shared" si="13"/>
        <v>6</v>
      </c>
      <c r="O92" s="44">
        <f>[2]!RV_SIM(Prod1_Cap3,-H92)</f>
        <v>4</v>
      </c>
      <c r="P92" s="43">
        <f t="shared" si="14"/>
        <v>4</v>
      </c>
      <c r="Q92" s="58">
        <f t="shared" si="15"/>
        <v>4</v>
      </c>
    </row>
    <row r="93" spans="5:17" ht="12.75">
      <c r="E93">
        <f t="shared" si="9"/>
        <v>78</v>
      </c>
      <c r="F93" s="10">
        <f>[1]!SIM_rand(-F92)</f>
        <v>0.22162026166915894</v>
      </c>
      <c r="G93" s="10">
        <f>[1]!SIM_rand(-G92)</f>
        <v>0.12136822938919067</v>
      </c>
      <c r="H93" s="10">
        <f>[1]!SIM_rand(-H92)</f>
        <v>0.5191102623939514</v>
      </c>
      <c r="I93" s="44">
        <f>[2]!RV_SIM(Prod1_Cap1,-F93)</f>
        <v>2</v>
      </c>
      <c r="J93" s="43">
        <f t="shared" si="10"/>
        <v>2</v>
      </c>
      <c r="K93" s="58">
        <f t="shared" si="11"/>
        <v>1</v>
      </c>
      <c r="L93" s="44">
        <f>[2]!RV_SIM(Prod1_Cap2,-G93)</f>
        <v>3</v>
      </c>
      <c r="M93" s="43">
        <f t="shared" si="12"/>
        <v>3</v>
      </c>
      <c r="N93" s="58">
        <f t="shared" si="13"/>
        <v>3</v>
      </c>
      <c r="O93" s="44">
        <f>[2]!RV_SIM(Prod1_Cap3,-H93)</f>
        <v>1</v>
      </c>
      <c r="P93" s="43">
        <f t="shared" si="14"/>
        <v>1</v>
      </c>
      <c r="Q93" s="58">
        <f t="shared" si="15"/>
        <v>1</v>
      </c>
    </row>
    <row r="94" spans="5:17" ht="12.75">
      <c r="E94">
        <f t="shared" si="9"/>
        <v>79</v>
      </c>
      <c r="F94" s="10">
        <f>[1]!SIM_rand(-F93)</f>
        <v>0.171680748462677</v>
      </c>
      <c r="G94" s="10">
        <f>[1]!SIM_rand(-G93)</f>
        <v>0.3388798236846924</v>
      </c>
      <c r="H94" s="10">
        <f>[1]!SIM_rand(-H93)</f>
        <v>0.10765522718429565</v>
      </c>
      <c r="I94" s="44">
        <f>[2]!RV_SIM(Prod1_Cap1,-F94)</f>
        <v>3</v>
      </c>
      <c r="J94" s="43">
        <f t="shared" si="10"/>
        <v>3</v>
      </c>
      <c r="K94" s="58">
        <f t="shared" si="11"/>
        <v>0</v>
      </c>
      <c r="L94" s="44">
        <f>[2]!RV_SIM(Prod1_Cap2,-G94)</f>
        <v>2</v>
      </c>
      <c r="M94" s="43">
        <f t="shared" si="12"/>
        <v>2</v>
      </c>
      <c r="N94" s="58">
        <f t="shared" si="13"/>
        <v>5</v>
      </c>
      <c r="O94" s="44">
        <f>[2]!RV_SIM(Prod1_Cap3,-H94)</f>
        <v>4</v>
      </c>
      <c r="P94" s="43">
        <f t="shared" si="14"/>
        <v>4</v>
      </c>
      <c r="Q94" s="58">
        <f t="shared" si="15"/>
        <v>4</v>
      </c>
    </row>
    <row r="95" spans="5:17" ht="12.75">
      <c r="E95">
        <f t="shared" si="9"/>
        <v>80</v>
      </c>
      <c r="F95" s="10">
        <f>[1]!SIM_rand(-F94)</f>
        <v>0.4140213131904602</v>
      </c>
      <c r="G95" s="10">
        <f>[1]!SIM_rand(-G94)</f>
        <v>0.17260080575942993</v>
      </c>
      <c r="H95" s="10">
        <f>[1]!SIM_rand(-H94)</f>
        <v>0.6279528141021729</v>
      </c>
      <c r="I95" s="44">
        <f>[2]!RV_SIM(Prod1_Cap1,-F95)</f>
        <v>1</v>
      </c>
      <c r="J95" s="43">
        <f t="shared" si="10"/>
        <v>1</v>
      </c>
      <c r="K95" s="58">
        <f t="shared" si="11"/>
        <v>1</v>
      </c>
      <c r="L95" s="44">
        <f>[2]!RV_SIM(Prod1_Cap2,-G95)</f>
        <v>6</v>
      </c>
      <c r="M95" s="43">
        <f t="shared" si="12"/>
        <v>2</v>
      </c>
      <c r="N95" s="58">
        <f t="shared" si="13"/>
        <v>3</v>
      </c>
      <c r="O95" s="44">
        <f>[2]!RV_SIM(Prod1_Cap3,-H95)</f>
        <v>2</v>
      </c>
      <c r="P95" s="43">
        <f t="shared" si="14"/>
        <v>2</v>
      </c>
      <c r="Q95" s="58">
        <f t="shared" si="15"/>
        <v>2</v>
      </c>
    </row>
    <row r="96" spans="5:17" ht="12.75">
      <c r="E96">
        <f t="shared" si="9"/>
        <v>81</v>
      </c>
      <c r="F96" s="10">
        <f>[1]!SIM_rand(-F95)</f>
        <v>0.011913001537322998</v>
      </c>
      <c r="G96" s="10">
        <f>[1]!SIM_rand(-G95)</f>
        <v>0.905910313129425</v>
      </c>
      <c r="H96" s="10">
        <f>[1]!SIM_rand(-H95)</f>
        <v>0.19586145877838135</v>
      </c>
      <c r="I96" s="44">
        <f>[2]!RV_SIM(Prod1_Cap1,-F96)</f>
        <v>1</v>
      </c>
      <c r="J96" s="43">
        <f t="shared" si="10"/>
        <v>1</v>
      </c>
      <c r="K96" s="58">
        <f t="shared" si="11"/>
        <v>0</v>
      </c>
      <c r="L96" s="44">
        <f>[2]!RV_SIM(Prod1_Cap2,-G96)</f>
        <v>3</v>
      </c>
      <c r="M96" s="43">
        <f t="shared" si="12"/>
        <v>1</v>
      </c>
      <c r="N96" s="58">
        <f t="shared" si="13"/>
        <v>3</v>
      </c>
      <c r="O96" s="44">
        <f>[2]!RV_SIM(Prod1_Cap3,-H96)</f>
        <v>3</v>
      </c>
      <c r="P96" s="43">
        <f t="shared" si="14"/>
        <v>3</v>
      </c>
      <c r="Q96" s="58">
        <f t="shared" si="15"/>
        <v>3</v>
      </c>
    </row>
    <row r="97" spans="5:17" ht="12.75">
      <c r="E97">
        <f t="shared" si="9"/>
        <v>82</v>
      </c>
      <c r="F97" s="10">
        <f>[1]!SIM_rand(-F96)</f>
        <v>0.13672345876693726</v>
      </c>
      <c r="G97" s="10">
        <f>[1]!SIM_rand(-G96)</f>
        <v>0.37816327810287476</v>
      </c>
      <c r="H97" s="10">
        <f>[1]!SIM_rand(-H96)</f>
        <v>0.39069849252700806</v>
      </c>
      <c r="I97" s="44">
        <f>[2]!RV_SIM(Prod1_Cap1,-F97)</f>
        <v>2</v>
      </c>
      <c r="J97" s="43">
        <f t="shared" si="10"/>
        <v>2</v>
      </c>
      <c r="K97" s="58">
        <f t="shared" si="11"/>
        <v>0</v>
      </c>
      <c r="L97" s="44">
        <f>[2]!RV_SIM(Prod1_Cap2,-G97)</f>
        <v>5</v>
      </c>
      <c r="M97" s="43">
        <f t="shared" si="12"/>
        <v>2</v>
      </c>
      <c r="N97" s="58">
        <f t="shared" si="13"/>
        <v>1</v>
      </c>
      <c r="O97" s="44">
        <f>[2]!RV_SIM(Prod1_Cap3,-H97)</f>
        <v>1</v>
      </c>
      <c r="P97" s="43">
        <f t="shared" si="14"/>
        <v>1</v>
      </c>
      <c r="Q97" s="58">
        <f t="shared" si="15"/>
        <v>1</v>
      </c>
    </row>
    <row r="98" spans="5:17" ht="12.75">
      <c r="E98">
        <f t="shared" si="9"/>
        <v>83</v>
      </c>
      <c r="F98" s="10">
        <f>[1]!SIM_rand(-F97)</f>
        <v>0.21876269578933716</v>
      </c>
      <c r="G98" s="10">
        <f>[1]!SIM_rand(-G97)</f>
        <v>0.7468366026878357</v>
      </c>
      <c r="H98" s="10">
        <f>[1]!SIM_rand(-H97)</f>
        <v>0.05077570676803589</v>
      </c>
      <c r="I98" s="44">
        <f>[2]!RV_SIM(Prod1_Cap1,-F98)</f>
        <v>4</v>
      </c>
      <c r="J98" s="43">
        <f t="shared" si="10"/>
        <v>4</v>
      </c>
      <c r="K98" s="58">
        <f t="shared" si="11"/>
        <v>0</v>
      </c>
      <c r="L98" s="44">
        <f>[2]!RV_SIM(Prod1_Cap2,-G98)</f>
        <v>6</v>
      </c>
      <c r="M98" s="43">
        <f t="shared" si="12"/>
        <v>4</v>
      </c>
      <c r="N98" s="58">
        <f t="shared" si="13"/>
        <v>2</v>
      </c>
      <c r="O98" s="44">
        <f>[2]!RV_SIM(Prod1_Cap3,-H98)</f>
        <v>5</v>
      </c>
      <c r="P98" s="43">
        <f t="shared" si="14"/>
        <v>5</v>
      </c>
      <c r="Q98" s="58">
        <f t="shared" si="15"/>
        <v>5</v>
      </c>
    </row>
    <row r="99" spans="5:17" ht="12.75">
      <c r="E99">
        <f t="shared" si="9"/>
        <v>84</v>
      </c>
      <c r="F99" s="10">
        <f>[1]!SIM_rand(-F98)</f>
        <v>0.5091941952705383</v>
      </c>
      <c r="G99" s="10">
        <f>[1]!SIM_rand(-G98)</f>
        <v>0.8642955422401428</v>
      </c>
      <c r="H99" s="10">
        <f>[1]!SIM_rand(-H98)</f>
        <v>0.7016904354095459</v>
      </c>
      <c r="I99" s="44">
        <f>[2]!RV_SIM(Prod1_Cap1,-F99)</f>
        <v>1</v>
      </c>
      <c r="J99" s="43">
        <f t="shared" si="10"/>
        <v>1</v>
      </c>
      <c r="K99" s="58">
        <f t="shared" si="11"/>
        <v>0</v>
      </c>
      <c r="L99" s="44">
        <f>[2]!RV_SIM(Prod1_Cap2,-G99)</f>
        <v>6</v>
      </c>
      <c r="M99" s="43">
        <f t="shared" si="12"/>
        <v>1</v>
      </c>
      <c r="N99" s="58">
        <f t="shared" si="13"/>
        <v>1</v>
      </c>
      <c r="O99" s="44">
        <f>[2]!RV_SIM(Prod1_Cap3,-H99)</f>
        <v>2</v>
      </c>
      <c r="P99" s="43">
        <f t="shared" si="14"/>
        <v>2</v>
      </c>
      <c r="Q99" s="58">
        <f t="shared" si="15"/>
        <v>2</v>
      </c>
    </row>
    <row r="100" spans="5:17" ht="12.75">
      <c r="E100">
        <f t="shared" si="9"/>
        <v>85</v>
      </c>
      <c r="F100" s="10">
        <f>[1]!SIM_rand(-F99)</f>
        <v>0.09663194417953491</v>
      </c>
      <c r="G100" s="10">
        <f>[1]!SIM_rand(-G99)</f>
        <v>0.8699509501457214</v>
      </c>
      <c r="H100" s="10">
        <f>[1]!SIM_rand(-H99)</f>
        <v>0.1929103136062622</v>
      </c>
      <c r="I100" s="44">
        <f>[2]!RV_SIM(Prod1_Cap1,-F100)</f>
        <v>6</v>
      </c>
      <c r="J100" s="43">
        <f t="shared" si="10"/>
        <v>6</v>
      </c>
      <c r="K100" s="58">
        <f t="shared" si="11"/>
        <v>0</v>
      </c>
      <c r="L100" s="44">
        <f>[2]!RV_SIM(Prod1_Cap2,-G100)</f>
        <v>3</v>
      </c>
      <c r="M100" s="43">
        <f t="shared" si="12"/>
        <v>3</v>
      </c>
      <c r="N100" s="58">
        <f t="shared" si="13"/>
        <v>0</v>
      </c>
      <c r="O100" s="44">
        <f>[2]!RV_SIM(Prod1_Cap3,-H100)</f>
        <v>5</v>
      </c>
      <c r="P100" s="43">
        <f t="shared" si="14"/>
        <v>3</v>
      </c>
      <c r="Q100" s="58">
        <f t="shared" si="15"/>
        <v>3</v>
      </c>
    </row>
    <row r="101" spans="5:17" ht="12.75">
      <c r="E101">
        <f t="shared" si="9"/>
        <v>86</v>
      </c>
      <c r="F101" s="10">
        <f>[1]!SIM_rand(-F100)</f>
        <v>0.8710272312164307</v>
      </c>
      <c r="G101" s="10">
        <f>[1]!SIM_rand(-G100)</f>
        <v>0.4038880467414856</v>
      </c>
      <c r="H101" s="10">
        <f>[1]!SIM_rand(-H100)</f>
        <v>0.8069716095924377</v>
      </c>
      <c r="I101" s="44">
        <f>[2]!RV_SIM(Prod1_Cap1,-F101)</f>
        <v>4</v>
      </c>
      <c r="J101" s="43">
        <f t="shared" si="10"/>
        <v>4</v>
      </c>
      <c r="K101" s="58">
        <f t="shared" si="11"/>
        <v>3</v>
      </c>
      <c r="L101" s="44">
        <f>[2]!RV_SIM(Prod1_Cap2,-G101)</f>
        <v>6</v>
      </c>
      <c r="M101" s="43">
        <f t="shared" si="12"/>
        <v>6</v>
      </c>
      <c r="N101" s="58">
        <f t="shared" si="13"/>
        <v>0</v>
      </c>
      <c r="O101" s="44">
        <f>[2]!RV_SIM(Prod1_Cap3,-H101)</f>
        <v>3</v>
      </c>
      <c r="P101" s="43">
        <f t="shared" si="14"/>
        <v>3</v>
      </c>
      <c r="Q101" s="58">
        <f t="shared" si="15"/>
        <v>3</v>
      </c>
    </row>
    <row r="102" spans="5:17" ht="12.75">
      <c r="E102">
        <f t="shared" si="9"/>
        <v>87</v>
      </c>
      <c r="F102" s="10">
        <f>[1]!SIM_rand(-F101)</f>
        <v>0.5310913324356079</v>
      </c>
      <c r="G102" s="10">
        <f>[1]!SIM_rand(-G101)</f>
        <v>0.8354079127311707</v>
      </c>
      <c r="H102" s="10">
        <f>[1]!SIM_rand(-H101)</f>
        <v>0.49065321683883667</v>
      </c>
      <c r="I102" s="44">
        <f>[2]!RV_SIM(Prod1_Cap1,-F102)</f>
        <v>1</v>
      </c>
      <c r="J102" s="43">
        <f t="shared" si="10"/>
        <v>1</v>
      </c>
      <c r="K102" s="58">
        <f t="shared" si="11"/>
        <v>1</v>
      </c>
      <c r="L102" s="44">
        <f>[2]!RV_SIM(Prod1_Cap2,-G102)</f>
        <v>4</v>
      </c>
      <c r="M102" s="43">
        <f t="shared" si="12"/>
        <v>2</v>
      </c>
      <c r="N102" s="58">
        <f t="shared" si="13"/>
        <v>3</v>
      </c>
      <c r="O102" s="44">
        <f>[2]!RV_SIM(Prod1_Cap3,-H102)</f>
        <v>5</v>
      </c>
      <c r="P102" s="43">
        <f t="shared" si="14"/>
        <v>5</v>
      </c>
      <c r="Q102" s="58">
        <f t="shared" si="15"/>
        <v>5</v>
      </c>
    </row>
    <row r="103" spans="5:17" ht="12.75">
      <c r="E103">
        <f t="shared" si="9"/>
        <v>88</v>
      </c>
      <c r="F103" s="10">
        <f>[1]!SIM_rand(-F102)</f>
        <v>0.06396055221557617</v>
      </c>
      <c r="G103" s="10">
        <f>[1]!SIM_rand(-G102)</f>
        <v>0.6198218464851379</v>
      </c>
      <c r="H103" s="10">
        <f>[1]!SIM_rand(-H102)</f>
        <v>0.6778540015220642</v>
      </c>
      <c r="I103" s="44">
        <f>[2]!RV_SIM(Prod1_Cap1,-F103)</f>
        <v>3</v>
      </c>
      <c r="J103" s="43">
        <f t="shared" si="10"/>
        <v>3</v>
      </c>
      <c r="K103" s="58">
        <f t="shared" si="11"/>
        <v>0</v>
      </c>
      <c r="L103" s="44">
        <f>[2]!RV_SIM(Prod1_Cap2,-G103)</f>
        <v>2</v>
      </c>
      <c r="M103" s="43">
        <f t="shared" si="12"/>
        <v>2</v>
      </c>
      <c r="N103" s="58">
        <f t="shared" si="13"/>
        <v>0</v>
      </c>
      <c r="O103" s="44">
        <f>[2]!RV_SIM(Prod1_Cap3,-H103)</f>
        <v>5</v>
      </c>
      <c r="P103" s="43">
        <f t="shared" si="14"/>
        <v>2</v>
      </c>
      <c r="Q103" s="58">
        <f t="shared" si="15"/>
        <v>2</v>
      </c>
    </row>
    <row r="104" spans="5:17" ht="12.75">
      <c r="E104">
        <f t="shared" si="9"/>
        <v>89</v>
      </c>
      <c r="F104" s="10">
        <f>[1]!SIM_rand(-F103)</f>
        <v>0.36266016960144043</v>
      </c>
      <c r="G104" s="10">
        <f>[1]!SIM_rand(-G103)</f>
        <v>0.2896513342857361</v>
      </c>
      <c r="H104" s="10">
        <f>[1]!SIM_rand(-H103)</f>
        <v>0.7533722519874573</v>
      </c>
      <c r="I104" s="44">
        <f>[2]!RV_SIM(Prod1_Cap1,-F104)</f>
        <v>1</v>
      </c>
      <c r="J104" s="43">
        <f t="shared" si="10"/>
        <v>1</v>
      </c>
      <c r="K104" s="58">
        <f t="shared" si="11"/>
        <v>1</v>
      </c>
      <c r="L104" s="44">
        <f>[2]!RV_SIM(Prod1_Cap2,-G104)</f>
        <v>6</v>
      </c>
      <c r="M104" s="43">
        <f t="shared" si="12"/>
        <v>2</v>
      </c>
      <c r="N104" s="58">
        <f t="shared" si="13"/>
        <v>0</v>
      </c>
      <c r="O104" s="44">
        <f>[2]!RV_SIM(Prod1_Cap3,-H104)</f>
        <v>4</v>
      </c>
      <c r="P104" s="43">
        <f t="shared" si="14"/>
        <v>2</v>
      </c>
      <c r="Q104" s="58">
        <f t="shared" si="15"/>
        <v>2</v>
      </c>
    </row>
    <row r="105" spans="5:17" ht="12.75">
      <c r="E105">
        <f t="shared" si="9"/>
        <v>90</v>
      </c>
      <c r="F105" s="10">
        <f>[1]!SIM_rand(-F104)</f>
        <v>0.15394216775894165</v>
      </c>
      <c r="G105" s="10">
        <f>[1]!SIM_rand(-G104)</f>
        <v>0.9585723280906677</v>
      </c>
      <c r="H105" s="10">
        <f>[1]!SIM_rand(-H104)</f>
        <v>0.6563341021537781</v>
      </c>
      <c r="I105" s="44">
        <f>[2]!RV_SIM(Prod1_Cap1,-F105)</f>
        <v>4</v>
      </c>
      <c r="J105" s="43">
        <f t="shared" si="10"/>
        <v>4</v>
      </c>
      <c r="K105" s="58">
        <f t="shared" si="11"/>
        <v>0</v>
      </c>
      <c r="L105" s="44">
        <f>[2]!RV_SIM(Prod1_Cap2,-G105)</f>
        <v>2</v>
      </c>
      <c r="M105" s="43">
        <f t="shared" si="12"/>
        <v>2</v>
      </c>
      <c r="N105" s="58">
        <f t="shared" si="13"/>
        <v>0</v>
      </c>
      <c r="O105" s="44">
        <f>[2]!RV_SIM(Prod1_Cap3,-H105)</f>
        <v>2</v>
      </c>
      <c r="P105" s="43">
        <f t="shared" si="14"/>
        <v>2</v>
      </c>
      <c r="Q105" s="58">
        <f t="shared" si="15"/>
        <v>2</v>
      </c>
    </row>
    <row r="106" spans="5:17" ht="12.75">
      <c r="E106">
        <f t="shared" si="9"/>
        <v>91</v>
      </c>
      <c r="F106" s="10">
        <f>[1]!SIM_rand(-F105)</f>
        <v>0.6415327191352844</v>
      </c>
      <c r="G106" s="10">
        <f>[1]!SIM_rand(-G105)</f>
        <v>0.18709617853164673</v>
      </c>
      <c r="H106" s="10">
        <f>[1]!SIM_rand(-H105)</f>
        <v>0.18389874696731567</v>
      </c>
      <c r="I106" s="44">
        <f>[2]!RV_SIM(Prod1_Cap1,-F106)</f>
        <v>4</v>
      </c>
      <c r="J106" s="43">
        <f t="shared" si="10"/>
        <v>4</v>
      </c>
      <c r="K106" s="58">
        <f t="shared" si="11"/>
        <v>2</v>
      </c>
      <c r="L106" s="44">
        <f>[2]!RV_SIM(Prod1_Cap2,-G106)</f>
        <v>3</v>
      </c>
      <c r="M106" s="43">
        <f t="shared" si="12"/>
        <v>3</v>
      </c>
      <c r="N106" s="58">
        <f t="shared" si="13"/>
        <v>0</v>
      </c>
      <c r="O106" s="44">
        <f>[2]!RV_SIM(Prod1_Cap3,-H106)</f>
        <v>3</v>
      </c>
      <c r="P106" s="43">
        <f t="shared" si="14"/>
        <v>3</v>
      </c>
      <c r="Q106" s="58">
        <f t="shared" si="15"/>
        <v>3</v>
      </c>
    </row>
    <row r="107" spans="5:17" ht="12.75">
      <c r="E107">
        <f t="shared" si="9"/>
        <v>92</v>
      </c>
      <c r="F107" s="10">
        <f>[1]!SIM_rand(-F106)</f>
        <v>0.6361398100852966</v>
      </c>
      <c r="G107" s="10">
        <f>[1]!SIM_rand(-G106)</f>
        <v>0.4487627148628235</v>
      </c>
      <c r="H107" s="10">
        <f>[1]!SIM_rand(-H106)</f>
        <v>0.40607720613479614</v>
      </c>
      <c r="I107" s="44">
        <f>[2]!RV_SIM(Prod1_Cap1,-F107)</f>
        <v>1</v>
      </c>
      <c r="J107" s="43">
        <f t="shared" si="10"/>
        <v>1</v>
      </c>
      <c r="K107" s="58">
        <f t="shared" si="11"/>
        <v>3</v>
      </c>
      <c r="L107" s="44">
        <f>[2]!RV_SIM(Prod1_Cap2,-G107)</f>
        <v>3</v>
      </c>
      <c r="M107" s="43">
        <f t="shared" si="12"/>
        <v>3</v>
      </c>
      <c r="N107" s="58">
        <f t="shared" si="13"/>
        <v>0</v>
      </c>
      <c r="O107" s="44">
        <f>[2]!RV_SIM(Prod1_Cap3,-H107)</f>
        <v>2</v>
      </c>
      <c r="P107" s="43">
        <f t="shared" si="14"/>
        <v>2</v>
      </c>
      <c r="Q107" s="58">
        <f t="shared" si="15"/>
        <v>2</v>
      </c>
    </row>
    <row r="108" spans="5:17" ht="12.75">
      <c r="E108">
        <f t="shared" si="9"/>
        <v>93</v>
      </c>
      <c r="F108" s="10">
        <f>[1]!SIM_rand(-F107)</f>
        <v>0.06162029504776001</v>
      </c>
      <c r="G108" s="10">
        <f>[1]!SIM_rand(-G107)</f>
        <v>0.4851052165031433</v>
      </c>
      <c r="H108" s="10">
        <f>[1]!SIM_rand(-H107)</f>
        <v>0.22754639387130737</v>
      </c>
      <c r="I108" s="44">
        <f>[2]!RV_SIM(Prod1_Cap1,-F108)</f>
        <v>4</v>
      </c>
      <c r="J108" s="43">
        <f t="shared" si="10"/>
        <v>4</v>
      </c>
      <c r="K108" s="58">
        <f t="shared" si="11"/>
        <v>1</v>
      </c>
      <c r="L108" s="44">
        <f>[2]!RV_SIM(Prod1_Cap2,-G108)</f>
        <v>1</v>
      </c>
      <c r="M108" s="43">
        <f t="shared" si="12"/>
        <v>1</v>
      </c>
      <c r="N108" s="58">
        <f t="shared" si="13"/>
        <v>1</v>
      </c>
      <c r="O108" s="44">
        <f>[2]!RV_SIM(Prod1_Cap3,-H108)</f>
        <v>2</v>
      </c>
      <c r="P108" s="43">
        <f t="shared" si="14"/>
        <v>2</v>
      </c>
      <c r="Q108" s="58">
        <f t="shared" si="15"/>
        <v>2</v>
      </c>
    </row>
    <row r="109" spans="5:17" ht="12.75">
      <c r="E109">
        <f t="shared" si="9"/>
        <v>94</v>
      </c>
      <c r="F109" s="10">
        <f>[1]!SIM_rand(-F108)</f>
        <v>0.5776345729827881</v>
      </c>
      <c r="G109" s="10">
        <f>[1]!SIM_rand(-G108)</f>
        <v>0.11446231603622437</v>
      </c>
      <c r="H109" s="10">
        <f>[1]!SIM_rand(-H108)</f>
        <v>0.24900466203689575</v>
      </c>
      <c r="I109" s="44">
        <f>[2]!RV_SIM(Prod1_Cap1,-F109)</f>
        <v>3</v>
      </c>
      <c r="J109" s="43">
        <f t="shared" si="10"/>
        <v>3</v>
      </c>
      <c r="K109" s="58">
        <f t="shared" si="11"/>
        <v>4</v>
      </c>
      <c r="L109" s="44">
        <f>[2]!RV_SIM(Prod1_Cap2,-G109)</f>
        <v>5</v>
      </c>
      <c r="M109" s="43">
        <f t="shared" si="12"/>
        <v>5</v>
      </c>
      <c r="N109" s="58">
        <f t="shared" si="13"/>
        <v>0</v>
      </c>
      <c r="O109" s="44">
        <f>[2]!RV_SIM(Prod1_Cap3,-H109)</f>
        <v>5</v>
      </c>
      <c r="P109" s="43">
        <f t="shared" si="14"/>
        <v>5</v>
      </c>
      <c r="Q109" s="58">
        <f t="shared" si="15"/>
        <v>5</v>
      </c>
    </row>
    <row r="110" spans="5:17" ht="12.75">
      <c r="E110">
        <f t="shared" si="9"/>
        <v>95</v>
      </c>
      <c r="F110" s="10">
        <f>[1]!SIM_rand(-F109)</f>
        <v>0.37562477588653564</v>
      </c>
      <c r="G110" s="10">
        <f>[1]!SIM_rand(-G109)</f>
        <v>0.8220045566558838</v>
      </c>
      <c r="H110" s="10">
        <f>[1]!SIM_rand(-H109)</f>
        <v>0.7048843502998352</v>
      </c>
      <c r="I110" s="44">
        <f>[2]!RV_SIM(Prod1_Cap1,-F110)</f>
        <v>4</v>
      </c>
      <c r="J110" s="43">
        <f t="shared" si="10"/>
        <v>4</v>
      </c>
      <c r="K110" s="58">
        <f t="shared" si="11"/>
        <v>2</v>
      </c>
      <c r="L110" s="44">
        <f>[2]!RV_SIM(Prod1_Cap2,-G110)</f>
        <v>4</v>
      </c>
      <c r="M110" s="43">
        <f t="shared" si="12"/>
        <v>4</v>
      </c>
      <c r="N110" s="58">
        <f t="shared" si="13"/>
        <v>0</v>
      </c>
      <c r="O110" s="44">
        <f>[2]!RV_SIM(Prod1_Cap3,-H110)</f>
        <v>6</v>
      </c>
      <c r="P110" s="43">
        <f t="shared" si="14"/>
        <v>4</v>
      </c>
      <c r="Q110" s="58">
        <f t="shared" si="15"/>
        <v>4</v>
      </c>
    </row>
    <row r="111" spans="5:17" ht="12.75">
      <c r="E111">
        <f t="shared" si="9"/>
        <v>96</v>
      </c>
      <c r="F111" s="10">
        <f>[1]!SIM_rand(-F110)</f>
        <v>0.5612619519233704</v>
      </c>
      <c r="G111" s="10">
        <f>[1]!SIM_rand(-G110)</f>
        <v>0.5414406061172485</v>
      </c>
      <c r="H111" s="10">
        <f>[1]!SIM_rand(-H110)</f>
        <v>0.8337802290916443</v>
      </c>
      <c r="I111" s="44">
        <f>[2]!RV_SIM(Prod1_Cap1,-F111)</f>
        <v>3</v>
      </c>
      <c r="J111" s="43">
        <f t="shared" si="10"/>
        <v>3</v>
      </c>
      <c r="K111" s="58">
        <f t="shared" si="11"/>
        <v>2</v>
      </c>
      <c r="L111" s="44">
        <f>[2]!RV_SIM(Prod1_Cap2,-G111)</f>
        <v>3</v>
      </c>
      <c r="M111" s="43">
        <f t="shared" si="12"/>
        <v>3</v>
      </c>
      <c r="N111" s="58">
        <f t="shared" si="13"/>
        <v>0</v>
      </c>
      <c r="O111" s="44">
        <f>[2]!RV_SIM(Prod1_Cap3,-H111)</f>
        <v>2</v>
      </c>
      <c r="P111" s="43">
        <f t="shared" si="14"/>
        <v>2</v>
      </c>
      <c r="Q111" s="58">
        <f t="shared" si="15"/>
        <v>2</v>
      </c>
    </row>
    <row r="112" spans="5:17" ht="12.75">
      <c r="E112">
        <f t="shared" si="9"/>
        <v>97</v>
      </c>
      <c r="F112" s="10">
        <f>[1]!SIM_rand(-F111)</f>
        <v>0.3984364867210388</v>
      </c>
      <c r="G112" s="10">
        <f>[1]!SIM_rand(-G111)</f>
        <v>0.4430689811706543</v>
      </c>
      <c r="H112" s="10">
        <f>[1]!SIM_rand(-H111)</f>
        <v>0.30561310052871704</v>
      </c>
      <c r="I112" s="44">
        <f>[2]!RV_SIM(Prod1_Cap1,-F112)</f>
        <v>5</v>
      </c>
      <c r="J112" s="43">
        <f t="shared" si="10"/>
        <v>5</v>
      </c>
      <c r="K112" s="58">
        <f t="shared" si="11"/>
        <v>2</v>
      </c>
      <c r="L112" s="44">
        <f>[2]!RV_SIM(Prod1_Cap2,-G112)</f>
        <v>1</v>
      </c>
      <c r="M112" s="43">
        <f t="shared" si="12"/>
        <v>1</v>
      </c>
      <c r="N112" s="58">
        <f t="shared" si="13"/>
        <v>1</v>
      </c>
      <c r="O112" s="44">
        <f>[2]!RV_SIM(Prod1_Cap3,-H112)</f>
        <v>1</v>
      </c>
      <c r="P112" s="43">
        <f t="shared" si="14"/>
        <v>1</v>
      </c>
      <c r="Q112" s="58">
        <f t="shared" si="15"/>
        <v>1</v>
      </c>
    </row>
    <row r="113" spans="5:17" ht="12.75">
      <c r="E113">
        <f t="shared" si="9"/>
        <v>98</v>
      </c>
      <c r="F113" s="10">
        <f>[1]!SIM_rand(-F112)</f>
        <v>0.7072286009788513</v>
      </c>
      <c r="G113" s="10">
        <f>[1]!SIM_rand(-G112)</f>
        <v>0.15342289209365845</v>
      </c>
      <c r="H113" s="10">
        <f>[1]!SIM_rand(-H112)</f>
        <v>0.16578024625778198</v>
      </c>
      <c r="I113" s="44">
        <f>[2]!RV_SIM(Prod1_Cap1,-F113)</f>
        <v>5</v>
      </c>
      <c r="J113" s="43">
        <f t="shared" si="10"/>
        <v>5</v>
      </c>
      <c r="K113" s="58">
        <f t="shared" si="11"/>
        <v>6</v>
      </c>
      <c r="L113" s="44">
        <f>[2]!RV_SIM(Prod1_Cap2,-G113)</f>
        <v>6</v>
      </c>
      <c r="M113" s="43">
        <f t="shared" si="12"/>
        <v>6</v>
      </c>
      <c r="N113" s="58">
        <f t="shared" si="13"/>
        <v>1</v>
      </c>
      <c r="O113" s="44">
        <f>[2]!RV_SIM(Prod1_Cap3,-H113)</f>
        <v>6</v>
      </c>
      <c r="P113" s="43">
        <f t="shared" si="14"/>
        <v>6</v>
      </c>
      <c r="Q113" s="58">
        <f t="shared" si="15"/>
        <v>6</v>
      </c>
    </row>
    <row r="114" spans="5:17" ht="12.75">
      <c r="E114">
        <f t="shared" si="9"/>
        <v>99</v>
      </c>
      <c r="F114" s="10">
        <f>[1]!SIM_rand(-F113)</f>
        <v>0.737025797367096</v>
      </c>
      <c r="G114" s="10">
        <f>[1]!SIM_rand(-G113)</f>
        <v>0.8645609021186829</v>
      </c>
      <c r="H114" s="10">
        <f>[1]!SIM_rand(-H113)</f>
        <v>0.9648078083992004</v>
      </c>
      <c r="I114" s="44">
        <f>[2]!RV_SIM(Prod1_Cap1,-F114)</f>
        <v>6</v>
      </c>
      <c r="J114" s="43">
        <f t="shared" si="10"/>
        <v>6</v>
      </c>
      <c r="K114" s="58">
        <f t="shared" si="11"/>
        <v>5</v>
      </c>
      <c r="L114" s="44">
        <f>[2]!RV_SIM(Prod1_Cap2,-G114)</f>
        <v>2</v>
      </c>
      <c r="M114" s="43">
        <f t="shared" si="12"/>
        <v>2</v>
      </c>
      <c r="N114" s="58">
        <f t="shared" si="13"/>
        <v>1</v>
      </c>
      <c r="O114" s="44">
        <f>[2]!RV_SIM(Prod1_Cap3,-H114)</f>
        <v>5</v>
      </c>
      <c r="P114" s="43">
        <f t="shared" si="14"/>
        <v>3</v>
      </c>
      <c r="Q114" s="58">
        <f t="shared" si="15"/>
        <v>3</v>
      </c>
    </row>
    <row r="115" spans="5:17" ht="12.75">
      <c r="E115">
        <f t="shared" si="9"/>
        <v>100</v>
      </c>
      <c r="F115" s="10">
        <f>[1]!SIM_rand(-F114)</f>
        <v>0.9900414347648621</v>
      </c>
      <c r="G115" s="10">
        <f>[1]!SIM_rand(-G114)</f>
        <v>0.3166646361351013</v>
      </c>
      <c r="H115" s="10">
        <f>[1]!SIM_rand(-H114)</f>
        <v>0.7703184485435486</v>
      </c>
      <c r="I115" s="44">
        <f>[2]!RV_SIM(Prod1_Cap1,-F115)</f>
        <v>5</v>
      </c>
      <c r="J115" s="43">
        <f t="shared" si="10"/>
        <v>5</v>
      </c>
      <c r="K115" s="58">
        <f t="shared" si="11"/>
        <v>9</v>
      </c>
      <c r="L115" s="44">
        <f>[2]!RV_SIM(Prod1_Cap2,-G115)</f>
        <v>2</v>
      </c>
      <c r="M115" s="43">
        <f t="shared" si="12"/>
        <v>2</v>
      </c>
      <c r="N115" s="58">
        <f t="shared" si="13"/>
        <v>0</v>
      </c>
      <c r="O115" s="44">
        <f>[2]!RV_SIM(Prod1_Cap3,-H115)</f>
        <v>6</v>
      </c>
      <c r="P115" s="43">
        <f t="shared" si="14"/>
        <v>2</v>
      </c>
      <c r="Q115" s="58">
        <f t="shared" si="15"/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2"/>
  <sheetViews>
    <sheetView showGridLines="0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2" width="16.125" style="0" bestFit="1" customWidth="1"/>
    <col min="3" max="3" width="10.375" style="0" bestFit="1" customWidth="1"/>
    <col min="4" max="16384" width="6.875" style="0" customWidth="1"/>
  </cols>
  <sheetData>
    <row r="1" spans="1:12" ht="15">
      <c r="A1" s="1" t="s">
        <v>34</v>
      </c>
      <c r="D1" s="2" t="s">
        <v>35</v>
      </c>
      <c r="E1" s="3" t="s">
        <v>137</v>
      </c>
      <c r="H1" s="2" t="s">
        <v>42</v>
      </c>
      <c r="I1" s="3" t="s">
        <v>43</v>
      </c>
      <c r="L1" s="39" t="s">
        <v>131</v>
      </c>
    </row>
    <row r="2" spans="4:13" ht="12.75">
      <c r="D2" s="2" t="s">
        <v>37</v>
      </c>
      <c r="E2" s="3">
        <v>1000</v>
      </c>
      <c r="H2" s="2" t="s">
        <v>44</v>
      </c>
      <c r="I2" s="3" t="s">
        <v>43</v>
      </c>
      <c r="L2" s="2" t="s">
        <v>132</v>
      </c>
      <c r="M2">
        <f>$S$10</f>
        <v>2.987</v>
      </c>
    </row>
    <row r="3" spans="2:13" ht="12.75">
      <c r="B3" s="60" t="s">
        <v>57</v>
      </c>
      <c r="D3" s="2" t="s">
        <v>38</v>
      </c>
      <c r="E3" s="3">
        <v>100</v>
      </c>
      <c r="H3" s="2" t="s">
        <v>45</v>
      </c>
      <c r="I3" s="3" t="s">
        <v>43</v>
      </c>
      <c r="L3" s="2" t="s">
        <v>133</v>
      </c>
      <c r="M3">
        <f>$J$10+$M$10+$P$10</f>
        <v>8.465</v>
      </c>
    </row>
    <row r="4" spans="4:13" ht="12.75">
      <c r="D4" s="2" t="s">
        <v>39</v>
      </c>
      <c r="E4" s="3">
        <v>11</v>
      </c>
      <c r="H4" s="2" t="s">
        <v>46</v>
      </c>
      <c r="I4" s="3" t="s">
        <v>43</v>
      </c>
      <c r="L4" s="2" t="s">
        <v>134</v>
      </c>
      <c r="M4">
        <f>M3/M2</f>
        <v>2.833947104117844</v>
      </c>
    </row>
    <row r="5" spans="2:13" ht="12.75">
      <c r="B5" s="60" t="s">
        <v>58</v>
      </c>
      <c r="D5" s="2" t="s">
        <v>40</v>
      </c>
      <c r="E5" s="3">
        <v>3</v>
      </c>
      <c r="H5" s="2" t="s">
        <v>47</v>
      </c>
      <c r="I5" s="3">
        <v>9</v>
      </c>
      <c r="L5" s="2" t="s">
        <v>138</v>
      </c>
      <c r="M5">
        <f>($L$10+$O$10+$R$10)/($K$10+$N$10+$Q$10)</f>
        <v>0.8585916570991198</v>
      </c>
    </row>
    <row r="6" spans="4:9" ht="12.75">
      <c r="D6" s="2" t="s">
        <v>41</v>
      </c>
      <c r="E6" s="3">
        <v>1</v>
      </c>
      <c r="H6" s="2" t="s">
        <v>48</v>
      </c>
      <c r="I6" s="3" t="s">
        <v>69</v>
      </c>
    </row>
    <row r="7" spans="2:9" ht="12.75">
      <c r="B7" s="60" t="s">
        <v>59</v>
      </c>
      <c r="H7" s="2" t="s">
        <v>49</v>
      </c>
      <c r="I7" s="3">
        <v>1000</v>
      </c>
    </row>
    <row r="9" spans="5:19" ht="12.75">
      <c r="E9" s="4" t="s">
        <v>50</v>
      </c>
      <c r="F9" s="40" t="s">
        <v>119</v>
      </c>
      <c r="G9" s="40" t="s">
        <v>120</v>
      </c>
      <c r="H9" s="40" t="s">
        <v>121</v>
      </c>
      <c r="I9" s="40" t="s">
        <v>20</v>
      </c>
      <c r="J9" s="40" t="s">
        <v>21</v>
      </c>
      <c r="K9" s="40" t="s">
        <v>122</v>
      </c>
      <c r="L9" s="40" t="s">
        <v>123</v>
      </c>
      <c r="M9" s="40" t="s">
        <v>124</v>
      </c>
      <c r="N9" s="40" t="s">
        <v>125</v>
      </c>
      <c r="O9" s="40" t="s">
        <v>126</v>
      </c>
      <c r="P9" s="40" t="s">
        <v>127</v>
      </c>
      <c r="Q9" s="40" t="s">
        <v>128</v>
      </c>
      <c r="R9" s="40" t="s">
        <v>129</v>
      </c>
      <c r="S9" s="40" t="s">
        <v>130</v>
      </c>
    </row>
    <row r="10" spans="5:19" ht="12.75">
      <c r="E10" s="4" t="s">
        <v>51</v>
      </c>
      <c r="F10" s="7" t="s">
        <v>56</v>
      </c>
      <c r="G10" s="7" t="s">
        <v>56</v>
      </c>
      <c r="H10" s="7" t="s">
        <v>56</v>
      </c>
      <c r="I10" s="8">
        <v>3</v>
      </c>
      <c r="J10" s="8">
        <v>2.77</v>
      </c>
      <c r="K10" s="8">
        <v>3.376</v>
      </c>
      <c r="L10" s="8">
        <v>3</v>
      </c>
      <c r="M10" s="8">
        <v>3.181</v>
      </c>
      <c r="N10" s="8">
        <v>3.518</v>
      </c>
      <c r="O10" s="8">
        <v>2.987</v>
      </c>
      <c r="P10" s="8">
        <v>2.514</v>
      </c>
      <c r="Q10" s="8">
        <v>3.558</v>
      </c>
      <c r="R10" s="8">
        <v>2.987</v>
      </c>
      <c r="S10" s="8">
        <v>2.987</v>
      </c>
    </row>
    <row r="11" spans="5:19" ht="12.75">
      <c r="E11" s="4" t="s">
        <v>52</v>
      </c>
      <c r="F11" s="7" t="s">
        <v>56</v>
      </c>
      <c r="G11" s="7" t="s">
        <v>56</v>
      </c>
      <c r="H11" s="7" t="s">
        <v>56</v>
      </c>
      <c r="I11" s="8">
        <v>0</v>
      </c>
      <c r="J11" s="8">
        <v>2.9061220802893923</v>
      </c>
      <c r="K11" s="8">
        <v>1.7531964230221602</v>
      </c>
      <c r="L11" s="8">
        <v>1.4772211013190213</v>
      </c>
      <c r="M11" s="8">
        <v>3.4977812214993484</v>
      </c>
      <c r="N11" s="8">
        <v>1.7072172066232785</v>
      </c>
      <c r="O11" s="8">
        <v>1.5947960290815797</v>
      </c>
      <c r="P11" s="8">
        <v>3.059602125304067</v>
      </c>
      <c r="Q11" s="8">
        <v>1.703977564271179</v>
      </c>
      <c r="R11" s="8">
        <v>1.595423572715527</v>
      </c>
      <c r="S11" s="8">
        <v>1.595423572715527</v>
      </c>
    </row>
    <row r="12" spans="5:19" ht="12.75">
      <c r="E12" s="4" t="s">
        <v>53</v>
      </c>
      <c r="F12" s="7" t="s">
        <v>56</v>
      </c>
      <c r="G12" s="7" t="s">
        <v>56</v>
      </c>
      <c r="H12" s="7" t="s">
        <v>56</v>
      </c>
      <c r="I12" s="7" t="s">
        <v>56</v>
      </c>
      <c r="J12" s="7" t="s">
        <v>56</v>
      </c>
      <c r="K12" s="7" t="s">
        <v>56</v>
      </c>
      <c r="L12" s="7" t="s">
        <v>56</v>
      </c>
      <c r="M12" s="7" t="s">
        <v>56</v>
      </c>
      <c r="N12" s="7" t="s">
        <v>56</v>
      </c>
      <c r="O12" s="7" t="s">
        <v>56</v>
      </c>
      <c r="P12" s="7" t="s">
        <v>56</v>
      </c>
      <c r="Q12" s="7" t="s">
        <v>56</v>
      </c>
      <c r="R12" s="7" t="s">
        <v>56</v>
      </c>
      <c r="S12" s="7" t="s">
        <v>56</v>
      </c>
    </row>
    <row r="13" spans="5:8" ht="12.75">
      <c r="E13" s="4" t="s">
        <v>54</v>
      </c>
      <c r="F13" s="50">
        <v>0.39536184072494507</v>
      </c>
      <c r="G13" s="50">
        <v>0.36890709400177</v>
      </c>
      <c r="H13" s="50">
        <v>0.5113519430160522</v>
      </c>
    </row>
    <row r="14" ht="13.5" thickBot="1">
      <c r="E14" s="4" t="s">
        <v>55</v>
      </c>
    </row>
    <row r="15" spans="2:19" ht="13.5" thickTop="1">
      <c r="B15" s="13" t="s">
        <v>15</v>
      </c>
      <c r="C15" s="19" t="s">
        <v>16</v>
      </c>
      <c r="E15" s="6">
        <v>900</v>
      </c>
      <c r="F15" s="9">
        <v>0.17145651578903198</v>
      </c>
      <c r="G15" s="9">
        <v>0.4694594740867615</v>
      </c>
      <c r="H15" s="9">
        <v>0.9261700510978699</v>
      </c>
      <c r="I15" s="41">
        <v>3</v>
      </c>
      <c r="J15" s="41">
        <v>4</v>
      </c>
      <c r="K15" s="41">
        <v>1</v>
      </c>
      <c r="L15" s="41">
        <v>1</v>
      </c>
      <c r="M15" s="41">
        <v>0</v>
      </c>
      <c r="N15" s="41">
        <v>4</v>
      </c>
      <c r="O15" s="41">
        <v>1</v>
      </c>
      <c r="P15" s="41">
        <v>0</v>
      </c>
      <c r="Q15" s="41">
        <v>5</v>
      </c>
      <c r="R15" s="41">
        <v>1</v>
      </c>
      <c r="S15" s="41">
        <v>1</v>
      </c>
    </row>
    <row r="16" spans="2:19" ht="13.5" thickBot="1">
      <c r="B16" s="17" t="s">
        <v>97</v>
      </c>
      <c r="C16" s="18">
        <v>3</v>
      </c>
      <c r="E16">
        <f>E15+1</f>
        <v>901</v>
      </c>
      <c r="F16" s="10">
        <f>[1]!SIM_rand(-F15)</f>
        <v>0.14669257402420044</v>
      </c>
      <c r="G16" s="10">
        <f>[1]!SIM_rand(-G15)</f>
        <v>0.6424188017845154</v>
      </c>
      <c r="H16" s="10">
        <f>[1]!SIM_rand(-H15)</f>
        <v>0.7723401188850403</v>
      </c>
      <c r="I16" s="43">
        <f>Prod2_RM</f>
        <v>3</v>
      </c>
      <c r="J16" s="58">
        <f>I15+J15-L15</f>
        <v>6</v>
      </c>
      <c r="K16" s="44">
        <f>[2]!RV_SIM(Prod2_Cap1,-F16)</f>
        <v>2</v>
      </c>
      <c r="L16" s="43">
        <f>MIN(K16,J16+I16)</f>
        <v>2</v>
      </c>
      <c r="M16" s="58">
        <f>L15+M15-O15</f>
        <v>0</v>
      </c>
      <c r="N16" s="44">
        <f>[2]!RV_SIM(Prod2_Cap2,-G16)</f>
        <v>6</v>
      </c>
      <c r="O16" s="43">
        <f>MIN(N16,M16+L16)</f>
        <v>2</v>
      </c>
      <c r="P16" s="58">
        <f>O15+P15-R15</f>
        <v>0</v>
      </c>
      <c r="Q16" s="44">
        <f>[2]!RV_SIM(Prod2_Cap3,-H16)</f>
        <v>4</v>
      </c>
      <c r="R16" s="43">
        <f>MIN(Q16,P16+O16)</f>
        <v>2</v>
      </c>
      <c r="S16" s="58">
        <f>R16</f>
        <v>2</v>
      </c>
    </row>
    <row r="17" spans="2:19" ht="13.5" thickTop="1">
      <c r="B17" s="13" t="s">
        <v>60</v>
      </c>
      <c r="C17" s="14" t="s">
        <v>17</v>
      </c>
      <c r="E17">
        <f aca="true" t="shared" si="0" ref="E17:E80">E16+1</f>
        <v>902</v>
      </c>
      <c r="F17" s="10">
        <f>[1]!SIM_rand(-F16)</f>
        <v>0.23731690645217896</v>
      </c>
      <c r="G17" s="10">
        <f>[1]!SIM_rand(-G16)</f>
        <v>0.8474708199501038</v>
      </c>
      <c r="H17" s="10">
        <f>[1]!SIM_rand(-H16)</f>
        <v>0.557682454586029</v>
      </c>
      <c r="I17" s="43">
        <f aca="true" t="shared" si="1" ref="I17:I80">Prod2_RM</f>
        <v>3</v>
      </c>
      <c r="J17" s="58">
        <f aca="true" t="shared" si="2" ref="J17:J80">I16+J16-L16</f>
        <v>7</v>
      </c>
      <c r="K17" s="44">
        <f>[2]!RV_SIM(Prod2_Cap1,-F17)</f>
        <v>4</v>
      </c>
      <c r="L17" s="43">
        <f aca="true" t="shared" si="3" ref="L17:L80">MIN(K17,J17+I17)</f>
        <v>4</v>
      </c>
      <c r="M17" s="58">
        <f aca="true" t="shared" si="4" ref="M17:M80">L16+M16-O16</f>
        <v>0</v>
      </c>
      <c r="N17" s="44">
        <f>[2]!RV_SIM(Prod2_Cap2,-G17)</f>
        <v>6</v>
      </c>
      <c r="O17" s="43">
        <f aca="true" t="shared" si="5" ref="O17:O80">MIN(N17,M17+L17)</f>
        <v>4</v>
      </c>
      <c r="P17" s="58">
        <f aca="true" t="shared" si="6" ref="P17:P80">O16+P16-R16</f>
        <v>0</v>
      </c>
      <c r="Q17" s="44">
        <f>[2]!RV_SIM(Prod2_Cap3,-H17)</f>
        <v>6</v>
      </c>
      <c r="R17" s="43">
        <f aca="true" t="shared" si="7" ref="R17:R80">MIN(Q17,P17+O17)</f>
        <v>4</v>
      </c>
      <c r="S17" s="58">
        <f aca="true" t="shared" si="8" ref="S17:S80">R17</f>
        <v>4</v>
      </c>
    </row>
    <row r="18" spans="2:19" ht="12.75">
      <c r="B18" s="15" t="s">
        <v>61</v>
      </c>
      <c r="C18" s="16" t="s">
        <v>13</v>
      </c>
      <c r="E18">
        <f t="shared" si="0"/>
        <v>903</v>
      </c>
      <c r="F18" s="10">
        <f>[1]!SIM_rand(-F17)</f>
        <v>0.6283405423164368</v>
      </c>
      <c r="G18" s="10">
        <f>[1]!SIM_rand(-G17)</f>
        <v>0.9106594920158386</v>
      </c>
      <c r="H18" s="10">
        <f>[1]!SIM_rand(-H17)</f>
        <v>0.8550978302955627</v>
      </c>
      <c r="I18" s="43">
        <f t="shared" si="1"/>
        <v>3</v>
      </c>
      <c r="J18" s="58">
        <f t="shared" si="2"/>
        <v>6</v>
      </c>
      <c r="K18" s="44">
        <f>[2]!RV_SIM(Prod2_Cap1,-F18)</f>
        <v>5</v>
      </c>
      <c r="L18" s="43">
        <f t="shared" si="3"/>
        <v>5</v>
      </c>
      <c r="M18" s="58">
        <f t="shared" si="4"/>
        <v>0</v>
      </c>
      <c r="N18" s="44">
        <f>[2]!RV_SIM(Prod2_Cap2,-G18)</f>
        <v>2</v>
      </c>
      <c r="O18" s="43">
        <f t="shared" si="5"/>
        <v>2</v>
      </c>
      <c r="P18" s="58">
        <f t="shared" si="6"/>
        <v>0</v>
      </c>
      <c r="Q18" s="44">
        <f>[2]!RV_SIM(Prod2_Cap3,-H18)</f>
        <v>1</v>
      </c>
      <c r="R18" s="43">
        <f t="shared" si="7"/>
        <v>1</v>
      </c>
      <c r="S18" s="58">
        <f t="shared" si="8"/>
        <v>1</v>
      </c>
    </row>
    <row r="19" spans="2:19" ht="12.75">
      <c r="B19" s="15" t="s">
        <v>10</v>
      </c>
      <c r="C19" s="16">
        <v>1</v>
      </c>
      <c r="E19">
        <f t="shared" si="0"/>
        <v>904</v>
      </c>
      <c r="F19" s="10">
        <f>[1]!SIM_rand(-F18)</f>
        <v>0.7138022780418396</v>
      </c>
      <c r="G19" s="10">
        <f>[1]!SIM_rand(-G18)</f>
        <v>0.31105929613113403</v>
      </c>
      <c r="H19" s="10">
        <f>[1]!SIM_rand(-H18)</f>
        <v>0.12752455472946167</v>
      </c>
      <c r="I19" s="43">
        <f t="shared" si="1"/>
        <v>3</v>
      </c>
      <c r="J19" s="58">
        <f t="shared" si="2"/>
        <v>4</v>
      </c>
      <c r="K19" s="44">
        <f>[2]!RV_SIM(Prod2_Cap1,-F19)</f>
        <v>5</v>
      </c>
      <c r="L19" s="43">
        <f t="shared" si="3"/>
        <v>5</v>
      </c>
      <c r="M19" s="58">
        <f t="shared" si="4"/>
        <v>3</v>
      </c>
      <c r="N19" s="44">
        <f>[2]!RV_SIM(Prod2_Cap2,-G19)</f>
        <v>2</v>
      </c>
      <c r="O19" s="43">
        <f t="shared" si="5"/>
        <v>2</v>
      </c>
      <c r="P19" s="58">
        <f t="shared" si="6"/>
        <v>1</v>
      </c>
      <c r="Q19" s="44">
        <f>[2]!RV_SIM(Prod2_Cap3,-H19)</f>
        <v>1</v>
      </c>
      <c r="R19" s="43">
        <f t="shared" si="7"/>
        <v>1</v>
      </c>
      <c r="S19" s="58">
        <f t="shared" si="8"/>
        <v>1</v>
      </c>
    </row>
    <row r="20" spans="2:19" ht="13.5" thickBot="1">
      <c r="B20" s="17" t="s">
        <v>11</v>
      </c>
      <c r="C20" s="18">
        <v>6</v>
      </c>
      <c r="E20">
        <f t="shared" si="0"/>
        <v>905</v>
      </c>
      <c r="F20" s="10">
        <f>[1]!SIM_rand(-F19)</f>
        <v>0.7143750786781311</v>
      </c>
      <c r="G20" s="10">
        <f>[1]!SIM_rand(-G19)</f>
        <v>0.21659916639328003</v>
      </c>
      <c r="H20" s="10">
        <f>[1]!SIM_rand(-H19)</f>
        <v>0.10356360673904419</v>
      </c>
      <c r="I20" s="43">
        <f t="shared" si="1"/>
        <v>3</v>
      </c>
      <c r="J20" s="58">
        <f t="shared" si="2"/>
        <v>2</v>
      </c>
      <c r="K20" s="44">
        <f>[2]!RV_SIM(Prod2_Cap1,-F20)</f>
        <v>1</v>
      </c>
      <c r="L20" s="43">
        <f t="shared" si="3"/>
        <v>1</v>
      </c>
      <c r="M20" s="58">
        <f t="shared" si="4"/>
        <v>6</v>
      </c>
      <c r="N20" s="44">
        <f>[2]!RV_SIM(Prod2_Cap2,-G20)</f>
        <v>3</v>
      </c>
      <c r="O20" s="43">
        <f t="shared" si="5"/>
        <v>3</v>
      </c>
      <c r="P20" s="58">
        <f t="shared" si="6"/>
        <v>2</v>
      </c>
      <c r="Q20" s="44">
        <f>[2]!RV_SIM(Prod2_Cap3,-H20)</f>
        <v>3</v>
      </c>
      <c r="R20" s="43">
        <f t="shared" si="7"/>
        <v>3</v>
      </c>
      <c r="S20" s="58">
        <f t="shared" si="8"/>
        <v>3</v>
      </c>
    </row>
    <row r="21" spans="2:19" ht="13.5" thickTop="1">
      <c r="B21" s="13" t="s">
        <v>60</v>
      </c>
      <c r="C21" s="14" t="s">
        <v>18</v>
      </c>
      <c r="E21">
        <f t="shared" si="0"/>
        <v>906</v>
      </c>
      <c r="F21" s="10">
        <f>[1]!SIM_rand(-F20)</f>
        <v>0.06678265333175659</v>
      </c>
      <c r="G21" s="10">
        <f>[1]!SIM_rand(-G20)</f>
        <v>0.3530276417732239</v>
      </c>
      <c r="H21" s="10">
        <f>[1]!SIM_rand(-H20)</f>
        <v>0.473222017288208</v>
      </c>
      <c r="I21" s="43">
        <f t="shared" si="1"/>
        <v>3</v>
      </c>
      <c r="J21" s="58">
        <f t="shared" si="2"/>
        <v>4</v>
      </c>
      <c r="K21" s="44">
        <f>[2]!RV_SIM(Prod2_Cap1,-F21)</f>
        <v>4</v>
      </c>
      <c r="L21" s="43">
        <f t="shared" si="3"/>
        <v>4</v>
      </c>
      <c r="M21" s="58">
        <f t="shared" si="4"/>
        <v>4</v>
      </c>
      <c r="N21" s="44">
        <f>[2]!RV_SIM(Prod2_Cap2,-G21)</f>
        <v>4</v>
      </c>
      <c r="O21" s="43">
        <f t="shared" si="5"/>
        <v>4</v>
      </c>
      <c r="P21" s="58">
        <f t="shared" si="6"/>
        <v>2</v>
      </c>
      <c r="Q21" s="44">
        <f>[2]!RV_SIM(Prod2_Cap3,-H21)</f>
        <v>1</v>
      </c>
      <c r="R21" s="43">
        <f t="shared" si="7"/>
        <v>1</v>
      </c>
      <c r="S21" s="58">
        <f t="shared" si="8"/>
        <v>1</v>
      </c>
    </row>
    <row r="22" spans="2:19" ht="12.75">
      <c r="B22" s="15" t="s">
        <v>61</v>
      </c>
      <c r="C22" s="16" t="s">
        <v>13</v>
      </c>
      <c r="E22">
        <f t="shared" si="0"/>
        <v>907</v>
      </c>
      <c r="F22" s="10">
        <f>[1]!SIM_rand(-F21)</f>
        <v>0.5307695865631104</v>
      </c>
      <c r="G22" s="10">
        <f>[1]!SIM_rand(-G21)</f>
        <v>0.509710967540741</v>
      </c>
      <c r="H22" s="10">
        <f>[1]!SIM_rand(-H21)</f>
        <v>0.12436014413833618</v>
      </c>
      <c r="I22" s="43">
        <f t="shared" si="1"/>
        <v>3</v>
      </c>
      <c r="J22" s="58">
        <f t="shared" si="2"/>
        <v>3</v>
      </c>
      <c r="K22" s="44">
        <f>[2]!RV_SIM(Prod2_Cap1,-F22)</f>
        <v>5</v>
      </c>
      <c r="L22" s="43">
        <f t="shared" si="3"/>
        <v>5</v>
      </c>
      <c r="M22" s="58">
        <f t="shared" si="4"/>
        <v>4</v>
      </c>
      <c r="N22" s="44">
        <f>[2]!RV_SIM(Prod2_Cap2,-G22)</f>
        <v>3</v>
      </c>
      <c r="O22" s="43">
        <f t="shared" si="5"/>
        <v>3</v>
      </c>
      <c r="P22" s="58">
        <f t="shared" si="6"/>
        <v>5</v>
      </c>
      <c r="Q22" s="44">
        <f>[2]!RV_SIM(Prod2_Cap3,-H22)</f>
        <v>1</v>
      </c>
      <c r="R22" s="43">
        <f t="shared" si="7"/>
        <v>1</v>
      </c>
      <c r="S22" s="58">
        <f t="shared" si="8"/>
        <v>1</v>
      </c>
    </row>
    <row r="23" spans="2:19" ht="12.75">
      <c r="B23" s="15" t="s">
        <v>10</v>
      </c>
      <c r="C23" s="16">
        <v>1</v>
      </c>
      <c r="E23">
        <f t="shared" si="0"/>
        <v>908</v>
      </c>
      <c r="F23" s="10">
        <f>[1]!SIM_rand(-F22)</f>
        <v>0.7217861413955688</v>
      </c>
      <c r="G23" s="10">
        <f>[1]!SIM_rand(-G22)</f>
        <v>0.489490807056427</v>
      </c>
      <c r="H23" s="10">
        <f>[1]!SIM_rand(-H22)</f>
        <v>0.058089494705200195</v>
      </c>
      <c r="I23" s="43">
        <f t="shared" si="1"/>
        <v>3</v>
      </c>
      <c r="J23" s="58">
        <f t="shared" si="2"/>
        <v>1</v>
      </c>
      <c r="K23" s="44">
        <f>[2]!RV_SIM(Prod2_Cap1,-F23)</f>
        <v>6</v>
      </c>
      <c r="L23" s="43">
        <f t="shared" si="3"/>
        <v>4</v>
      </c>
      <c r="M23" s="58">
        <f t="shared" si="4"/>
        <v>6</v>
      </c>
      <c r="N23" s="44">
        <f>[2]!RV_SIM(Prod2_Cap2,-G23)</f>
        <v>2</v>
      </c>
      <c r="O23" s="43">
        <f t="shared" si="5"/>
        <v>2</v>
      </c>
      <c r="P23" s="58">
        <f t="shared" si="6"/>
        <v>7</v>
      </c>
      <c r="Q23" s="44">
        <f>[2]!RV_SIM(Prod2_Cap3,-H23)</f>
        <v>2</v>
      </c>
      <c r="R23" s="43">
        <f t="shared" si="7"/>
        <v>2</v>
      </c>
      <c r="S23" s="58">
        <f t="shared" si="8"/>
        <v>2</v>
      </c>
    </row>
    <row r="24" spans="2:19" ht="13.5" thickBot="1">
      <c r="B24" s="17" t="s">
        <v>11</v>
      </c>
      <c r="C24" s="18">
        <v>6</v>
      </c>
      <c r="E24">
        <f t="shared" si="0"/>
        <v>909</v>
      </c>
      <c r="F24" s="10">
        <f>[1]!SIM_rand(-F23)</f>
        <v>0.9821105003356934</v>
      </c>
      <c r="G24" s="10">
        <f>[1]!SIM_rand(-G23)</f>
        <v>0.2924944758415222</v>
      </c>
      <c r="H24" s="10">
        <f>[1]!SIM_rand(-H23)</f>
        <v>0.2578551769256592</v>
      </c>
      <c r="I24" s="43">
        <f t="shared" si="1"/>
        <v>3</v>
      </c>
      <c r="J24" s="58">
        <f t="shared" si="2"/>
        <v>0</v>
      </c>
      <c r="K24" s="44">
        <f>[2]!RV_SIM(Prod2_Cap1,-F24)</f>
        <v>1</v>
      </c>
      <c r="L24" s="43">
        <f t="shared" si="3"/>
        <v>1</v>
      </c>
      <c r="M24" s="58">
        <f t="shared" si="4"/>
        <v>8</v>
      </c>
      <c r="N24" s="44">
        <f>[2]!RV_SIM(Prod2_Cap2,-G24)</f>
        <v>6</v>
      </c>
      <c r="O24" s="43">
        <f t="shared" si="5"/>
        <v>6</v>
      </c>
      <c r="P24" s="58">
        <f t="shared" si="6"/>
        <v>7</v>
      </c>
      <c r="Q24" s="44">
        <f>[2]!RV_SIM(Prod2_Cap3,-H24)</f>
        <v>6</v>
      </c>
      <c r="R24" s="43">
        <f t="shared" si="7"/>
        <v>6</v>
      </c>
      <c r="S24" s="58">
        <f t="shared" si="8"/>
        <v>6</v>
      </c>
    </row>
    <row r="25" spans="2:19" ht="13.5" thickTop="1">
      <c r="B25" s="13" t="s">
        <v>60</v>
      </c>
      <c r="C25" s="14" t="s">
        <v>19</v>
      </c>
      <c r="E25">
        <f t="shared" si="0"/>
        <v>910</v>
      </c>
      <c r="F25" s="10">
        <f>[1]!SIM_rand(-F24)</f>
        <v>0.07601535320281982</v>
      </c>
      <c r="G25" s="10">
        <f>[1]!SIM_rand(-G24)</f>
        <v>0.9595798850059509</v>
      </c>
      <c r="H25" s="10">
        <f>[1]!SIM_rand(-H24)</f>
        <v>0.8921471238136292</v>
      </c>
      <c r="I25" s="43">
        <f t="shared" si="1"/>
        <v>3</v>
      </c>
      <c r="J25" s="58">
        <f t="shared" si="2"/>
        <v>2</v>
      </c>
      <c r="K25" s="44">
        <f>[2]!RV_SIM(Prod2_Cap1,-F25)</f>
        <v>2</v>
      </c>
      <c r="L25" s="43">
        <f t="shared" si="3"/>
        <v>2</v>
      </c>
      <c r="M25" s="58">
        <f t="shared" si="4"/>
        <v>3</v>
      </c>
      <c r="N25" s="44">
        <f>[2]!RV_SIM(Prod2_Cap2,-G25)</f>
        <v>4</v>
      </c>
      <c r="O25" s="43">
        <f t="shared" si="5"/>
        <v>4</v>
      </c>
      <c r="P25" s="58">
        <f t="shared" si="6"/>
        <v>7</v>
      </c>
      <c r="Q25" s="44">
        <f>[2]!RV_SIM(Prod2_Cap3,-H25)</f>
        <v>5</v>
      </c>
      <c r="R25" s="43">
        <f t="shared" si="7"/>
        <v>5</v>
      </c>
      <c r="S25" s="58">
        <f t="shared" si="8"/>
        <v>5</v>
      </c>
    </row>
    <row r="26" spans="2:19" ht="12.75">
      <c r="B26" s="15" t="s">
        <v>61</v>
      </c>
      <c r="C26" s="16" t="s">
        <v>13</v>
      </c>
      <c r="E26">
        <f t="shared" si="0"/>
        <v>911</v>
      </c>
      <c r="F26" s="10">
        <f>[1]!SIM_rand(-F25)</f>
        <v>0.3106496334075928</v>
      </c>
      <c r="G26" s="10">
        <f>[1]!SIM_rand(-G25)</f>
        <v>0.6298742890357971</v>
      </c>
      <c r="H26" s="10">
        <f>[1]!SIM_rand(-H25)</f>
        <v>0.7829782366752625</v>
      </c>
      <c r="I26" s="43">
        <f t="shared" si="1"/>
        <v>3</v>
      </c>
      <c r="J26" s="58">
        <f t="shared" si="2"/>
        <v>3</v>
      </c>
      <c r="K26" s="44">
        <f>[2]!RV_SIM(Prod2_Cap1,-F26)</f>
        <v>1</v>
      </c>
      <c r="L26" s="43">
        <f t="shared" si="3"/>
        <v>1</v>
      </c>
      <c r="M26" s="58">
        <f t="shared" si="4"/>
        <v>1</v>
      </c>
      <c r="N26" s="44">
        <f>[2]!RV_SIM(Prod2_Cap2,-G26)</f>
        <v>6</v>
      </c>
      <c r="O26" s="43">
        <f t="shared" si="5"/>
        <v>2</v>
      </c>
      <c r="P26" s="58">
        <f t="shared" si="6"/>
        <v>6</v>
      </c>
      <c r="Q26" s="44">
        <f>[2]!RV_SIM(Prod2_Cap3,-H26)</f>
        <v>2</v>
      </c>
      <c r="R26" s="43">
        <f t="shared" si="7"/>
        <v>2</v>
      </c>
      <c r="S26" s="58">
        <f t="shared" si="8"/>
        <v>2</v>
      </c>
    </row>
    <row r="27" spans="2:19" ht="12.75">
      <c r="B27" s="15" t="s">
        <v>10</v>
      </c>
      <c r="C27" s="16">
        <v>1</v>
      </c>
      <c r="E27">
        <f t="shared" si="0"/>
        <v>912</v>
      </c>
      <c r="F27" s="10">
        <f>[1]!SIM_rand(-F26)</f>
        <v>0.04217725992202759</v>
      </c>
      <c r="G27" s="10">
        <f>[1]!SIM_rand(-G26)</f>
        <v>0.8617889285087585</v>
      </c>
      <c r="H27" s="10">
        <f>[1]!SIM_rand(-H26)</f>
        <v>0.17506009340286255</v>
      </c>
      <c r="I27" s="43">
        <f t="shared" si="1"/>
        <v>3</v>
      </c>
      <c r="J27" s="58">
        <f t="shared" si="2"/>
        <v>5</v>
      </c>
      <c r="K27" s="44">
        <f>[2]!RV_SIM(Prod2_Cap1,-F27)</f>
        <v>4</v>
      </c>
      <c r="L27" s="43">
        <f t="shared" si="3"/>
        <v>4</v>
      </c>
      <c r="M27" s="58">
        <f t="shared" si="4"/>
        <v>0</v>
      </c>
      <c r="N27" s="44">
        <f>[2]!RV_SIM(Prod2_Cap2,-G27)</f>
        <v>1</v>
      </c>
      <c r="O27" s="43">
        <f t="shared" si="5"/>
        <v>1</v>
      </c>
      <c r="P27" s="58">
        <f t="shared" si="6"/>
        <v>6</v>
      </c>
      <c r="Q27" s="44">
        <f>[2]!RV_SIM(Prod2_Cap3,-H27)</f>
        <v>1</v>
      </c>
      <c r="R27" s="43">
        <f t="shared" si="7"/>
        <v>1</v>
      </c>
      <c r="S27" s="58">
        <f t="shared" si="8"/>
        <v>1</v>
      </c>
    </row>
    <row r="28" spans="2:19" ht="13.5" thickBot="1">
      <c r="B28" s="17" t="s">
        <v>11</v>
      </c>
      <c r="C28" s="18">
        <v>6</v>
      </c>
      <c r="E28">
        <f t="shared" si="0"/>
        <v>913</v>
      </c>
      <c r="F28" s="10">
        <f>[1]!SIM_rand(-F27)</f>
        <v>0.5812127590179443</v>
      </c>
      <c r="G28" s="10">
        <f>[1]!SIM_rand(-G27)</f>
        <v>0.06265145540237427</v>
      </c>
      <c r="H28" s="10">
        <f>[1]!SIM_rand(-H27)</f>
        <v>0.05901604890823364</v>
      </c>
      <c r="I28" s="43">
        <f t="shared" si="1"/>
        <v>3</v>
      </c>
      <c r="J28" s="58">
        <f t="shared" si="2"/>
        <v>4</v>
      </c>
      <c r="K28" s="44">
        <f>[2]!RV_SIM(Prod2_Cap1,-F28)</f>
        <v>1</v>
      </c>
      <c r="L28" s="43">
        <f t="shared" si="3"/>
        <v>1</v>
      </c>
      <c r="M28" s="58">
        <f t="shared" si="4"/>
        <v>3</v>
      </c>
      <c r="N28" s="44">
        <f>[2]!RV_SIM(Prod2_Cap2,-G28)</f>
        <v>1</v>
      </c>
      <c r="O28" s="43">
        <f t="shared" si="5"/>
        <v>1</v>
      </c>
      <c r="P28" s="58">
        <f t="shared" si="6"/>
        <v>6</v>
      </c>
      <c r="Q28" s="44">
        <f>[2]!RV_SIM(Prod2_Cap3,-H28)</f>
        <v>4</v>
      </c>
      <c r="R28" s="43">
        <f t="shared" si="7"/>
        <v>4</v>
      </c>
      <c r="S28" s="58">
        <f t="shared" si="8"/>
        <v>4</v>
      </c>
    </row>
    <row r="29" spans="5:19" ht="13.5" thickTop="1">
      <c r="E29">
        <f t="shared" si="0"/>
        <v>914</v>
      </c>
      <c r="F29" s="10">
        <f>[1]!SIM_rand(-F28)</f>
        <v>0.1539527177810669</v>
      </c>
      <c r="G29" s="10">
        <f>[1]!SIM_rand(-G28)</f>
        <v>0.11526989936828613</v>
      </c>
      <c r="H29" s="10">
        <f>[1]!SIM_rand(-H28)</f>
        <v>0.5971696376800537</v>
      </c>
      <c r="I29" s="43">
        <f t="shared" si="1"/>
        <v>3</v>
      </c>
      <c r="J29" s="58">
        <f t="shared" si="2"/>
        <v>6</v>
      </c>
      <c r="K29" s="44">
        <f>[2]!RV_SIM(Prod2_Cap1,-F29)</f>
        <v>1</v>
      </c>
      <c r="L29" s="43">
        <f t="shared" si="3"/>
        <v>1</v>
      </c>
      <c r="M29" s="58">
        <f t="shared" si="4"/>
        <v>3</v>
      </c>
      <c r="N29" s="44">
        <f>[2]!RV_SIM(Prod2_Cap2,-G29)</f>
        <v>1</v>
      </c>
      <c r="O29" s="43">
        <f t="shared" si="5"/>
        <v>1</v>
      </c>
      <c r="P29" s="58">
        <f t="shared" si="6"/>
        <v>3</v>
      </c>
      <c r="Q29" s="44">
        <f>[2]!RV_SIM(Prod2_Cap3,-H29)</f>
        <v>4</v>
      </c>
      <c r="R29" s="43">
        <f t="shared" si="7"/>
        <v>4</v>
      </c>
      <c r="S29" s="58">
        <f t="shared" si="8"/>
        <v>4</v>
      </c>
    </row>
    <row r="30" spans="5:19" ht="12.75">
      <c r="E30">
        <f t="shared" si="0"/>
        <v>915</v>
      </c>
      <c r="F30" s="10">
        <f>[1]!SIM_rand(-F29)</f>
        <v>0.0791502594947815</v>
      </c>
      <c r="G30" s="10">
        <f>[1]!SIM_rand(-G29)</f>
        <v>0.05115771293640137</v>
      </c>
      <c r="H30" s="10">
        <f>[1]!SIM_rand(-H29)</f>
        <v>0.6334258317947388</v>
      </c>
      <c r="I30" s="43">
        <f t="shared" si="1"/>
        <v>3</v>
      </c>
      <c r="J30" s="58">
        <f t="shared" si="2"/>
        <v>8</v>
      </c>
      <c r="K30" s="44">
        <f>[2]!RV_SIM(Prod2_Cap1,-F30)</f>
        <v>1</v>
      </c>
      <c r="L30" s="43">
        <f t="shared" si="3"/>
        <v>1</v>
      </c>
      <c r="M30" s="58">
        <f t="shared" si="4"/>
        <v>3</v>
      </c>
      <c r="N30" s="44">
        <f>[2]!RV_SIM(Prod2_Cap2,-G30)</f>
        <v>3</v>
      </c>
      <c r="O30" s="43">
        <f t="shared" si="5"/>
        <v>3</v>
      </c>
      <c r="P30" s="58">
        <f t="shared" si="6"/>
        <v>0</v>
      </c>
      <c r="Q30" s="44">
        <f>[2]!RV_SIM(Prod2_Cap3,-H30)</f>
        <v>3</v>
      </c>
      <c r="R30" s="43">
        <f t="shared" si="7"/>
        <v>3</v>
      </c>
      <c r="S30" s="58">
        <f t="shared" si="8"/>
        <v>3</v>
      </c>
    </row>
    <row r="31" spans="5:19" ht="12.75">
      <c r="E31">
        <f t="shared" si="0"/>
        <v>916</v>
      </c>
      <c r="F31" s="10">
        <f>[1]!SIM_rand(-F30)</f>
        <v>0.033751726150512695</v>
      </c>
      <c r="G31" s="10">
        <f>[1]!SIM_rand(-G30)</f>
        <v>0.39526820182800293</v>
      </c>
      <c r="H31" s="10">
        <f>[1]!SIM_rand(-H30)</f>
        <v>0.4146718978881836</v>
      </c>
      <c r="I31" s="43">
        <f t="shared" si="1"/>
        <v>3</v>
      </c>
      <c r="J31" s="58">
        <f t="shared" si="2"/>
        <v>10</v>
      </c>
      <c r="K31" s="44">
        <f>[2]!RV_SIM(Prod2_Cap1,-F31)</f>
        <v>5</v>
      </c>
      <c r="L31" s="43">
        <f t="shared" si="3"/>
        <v>5</v>
      </c>
      <c r="M31" s="58">
        <f t="shared" si="4"/>
        <v>1</v>
      </c>
      <c r="N31" s="44">
        <f>[2]!RV_SIM(Prod2_Cap2,-G31)</f>
        <v>2</v>
      </c>
      <c r="O31" s="43">
        <f t="shared" si="5"/>
        <v>2</v>
      </c>
      <c r="P31" s="58">
        <f t="shared" si="6"/>
        <v>0</v>
      </c>
      <c r="Q31" s="44">
        <f>[2]!RV_SIM(Prod2_Cap3,-H31)</f>
        <v>6</v>
      </c>
      <c r="R31" s="43">
        <f t="shared" si="7"/>
        <v>2</v>
      </c>
      <c r="S31" s="58">
        <f t="shared" si="8"/>
        <v>2</v>
      </c>
    </row>
    <row r="32" spans="5:19" ht="12.75">
      <c r="E32">
        <f t="shared" si="0"/>
        <v>917</v>
      </c>
      <c r="F32" s="10">
        <f>[1]!SIM_rand(-F31)</f>
        <v>0.6760680675506592</v>
      </c>
      <c r="G32" s="10">
        <f>[1]!SIM_rand(-G31)</f>
        <v>0.23954397439956665</v>
      </c>
      <c r="H32" s="10">
        <f>[1]!SIM_rand(-H31)</f>
        <v>0.8384538292884827</v>
      </c>
      <c r="I32" s="43">
        <f t="shared" si="1"/>
        <v>3</v>
      </c>
      <c r="J32" s="58">
        <f t="shared" si="2"/>
        <v>8</v>
      </c>
      <c r="K32" s="44">
        <f>[2]!RV_SIM(Prod2_Cap1,-F32)</f>
        <v>5</v>
      </c>
      <c r="L32" s="43">
        <f t="shared" si="3"/>
        <v>5</v>
      </c>
      <c r="M32" s="58">
        <f t="shared" si="4"/>
        <v>4</v>
      </c>
      <c r="N32" s="44">
        <f>[2]!RV_SIM(Prod2_Cap2,-G32)</f>
        <v>2</v>
      </c>
      <c r="O32" s="43">
        <f t="shared" si="5"/>
        <v>2</v>
      </c>
      <c r="P32" s="58">
        <f t="shared" si="6"/>
        <v>0</v>
      </c>
      <c r="Q32" s="44">
        <f>[2]!RV_SIM(Prod2_Cap3,-H32)</f>
        <v>5</v>
      </c>
      <c r="R32" s="43">
        <f t="shared" si="7"/>
        <v>2</v>
      </c>
      <c r="S32" s="58">
        <f t="shared" si="8"/>
        <v>2</v>
      </c>
    </row>
    <row r="33" spans="5:19" ht="12.75">
      <c r="E33">
        <f t="shared" si="0"/>
        <v>918</v>
      </c>
      <c r="F33" s="10">
        <f>[1]!SIM_rand(-F32)</f>
        <v>0.7980977296829224</v>
      </c>
      <c r="G33" s="10">
        <f>[1]!SIM_rand(-G32)</f>
        <v>0.23931103944778442</v>
      </c>
      <c r="H33" s="10">
        <f>[1]!SIM_rand(-H32)</f>
        <v>0.7824370265007019</v>
      </c>
      <c r="I33" s="43">
        <f t="shared" si="1"/>
        <v>3</v>
      </c>
      <c r="J33" s="58">
        <f t="shared" si="2"/>
        <v>6</v>
      </c>
      <c r="K33" s="44">
        <f>[2]!RV_SIM(Prod2_Cap1,-F33)</f>
        <v>5</v>
      </c>
      <c r="L33" s="43">
        <f t="shared" si="3"/>
        <v>5</v>
      </c>
      <c r="M33" s="58">
        <f t="shared" si="4"/>
        <v>7</v>
      </c>
      <c r="N33" s="44">
        <f>[2]!RV_SIM(Prod2_Cap2,-G33)</f>
        <v>2</v>
      </c>
      <c r="O33" s="43">
        <f t="shared" si="5"/>
        <v>2</v>
      </c>
      <c r="P33" s="58">
        <f t="shared" si="6"/>
        <v>0</v>
      </c>
      <c r="Q33" s="44">
        <f>[2]!RV_SIM(Prod2_Cap3,-H33)</f>
        <v>1</v>
      </c>
      <c r="R33" s="43">
        <f t="shared" si="7"/>
        <v>1</v>
      </c>
      <c r="S33" s="58">
        <f t="shared" si="8"/>
        <v>1</v>
      </c>
    </row>
    <row r="34" spans="5:19" ht="12.75">
      <c r="E34">
        <f t="shared" si="0"/>
        <v>919</v>
      </c>
      <c r="F34" s="10">
        <f>[1]!SIM_rand(-F33)</f>
        <v>0.7165546417236328</v>
      </c>
      <c r="G34" s="10">
        <f>[1]!SIM_rand(-G33)</f>
        <v>0.20987969636917114</v>
      </c>
      <c r="H34" s="10">
        <f>[1]!SIM_rand(-H33)</f>
        <v>0.1615470051765442</v>
      </c>
      <c r="I34" s="43">
        <f t="shared" si="1"/>
        <v>3</v>
      </c>
      <c r="J34" s="58">
        <f t="shared" si="2"/>
        <v>4</v>
      </c>
      <c r="K34" s="44">
        <f>[2]!RV_SIM(Prod2_Cap1,-F34)</f>
        <v>3</v>
      </c>
      <c r="L34" s="43">
        <f t="shared" si="3"/>
        <v>3</v>
      </c>
      <c r="M34" s="58">
        <f t="shared" si="4"/>
        <v>10</v>
      </c>
      <c r="N34" s="44">
        <f>[2]!RV_SIM(Prod2_Cap2,-G34)</f>
        <v>6</v>
      </c>
      <c r="O34" s="43">
        <f t="shared" si="5"/>
        <v>6</v>
      </c>
      <c r="P34" s="58">
        <f t="shared" si="6"/>
        <v>1</v>
      </c>
      <c r="Q34" s="44">
        <f>[2]!RV_SIM(Prod2_Cap3,-H34)</f>
        <v>3</v>
      </c>
      <c r="R34" s="43">
        <f t="shared" si="7"/>
        <v>3</v>
      </c>
      <c r="S34" s="58">
        <f t="shared" si="8"/>
        <v>3</v>
      </c>
    </row>
    <row r="35" spans="5:19" ht="12.75">
      <c r="E35">
        <f t="shared" si="0"/>
        <v>920</v>
      </c>
      <c r="F35" s="10">
        <f>[1]!SIM_rand(-F34)</f>
        <v>0.48254621028900146</v>
      </c>
      <c r="G35" s="10">
        <f>[1]!SIM_rand(-G34)</f>
        <v>0.9497745633125305</v>
      </c>
      <c r="H35" s="10">
        <f>[1]!SIM_rand(-H34)</f>
        <v>0.40281373262405396</v>
      </c>
      <c r="I35" s="43">
        <f t="shared" si="1"/>
        <v>3</v>
      </c>
      <c r="J35" s="58">
        <f t="shared" si="2"/>
        <v>4</v>
      </c>
      <c r="K35" s="44">
        <f>[2]!RV_SIM(Prod2_Cap1,-F35)</f>
        <v>2</v>
      </c>
      <c r="L35" s="43">
        <f t="shared" si="3"/>
        <v>2</v>
      </c>
      <c r="M35" s="58">
        <f t="shared" si="4"/>
        <v>7</v>
      </c>
      <c r="N35" s="44">
        <f>[2]!RV_SIM(Prod2_Cap2,-G35)</f>
        <v>5</v>
      </c>
      <c r="O35" s="43">
        <f t="shared" si="5"/>
        <v>5</v>
      </c>
      <c r="P35" s="58">
        <f t="shared" si="6"/>
        <v>4</v>
      </c>
      <c r="Q35" s="44">
        <f>[2]!RV_SIM(Prod2_Cap3,-H35)</f>
        <v>6</v>
      </c>
      <c r="R35" s="43">
        <f t="shared" si="7"/>
        <v>6</v>
      </c>
      <c r="S35" s="58">
        <f t="shared" si="8"/>
        <v>6</v>
      </c>
    </row>
    <row r="36" spans="5:19" ht="12.75">
      <c r="E36">
        <f t="shared" si="0"/>
        <v>921</v>
      </c>
      <c r="F36" s="10">
        <f>[1]!SIM_rand(-F35)</f>
        <v>0.27764350175857544</v>
      </c>
      <c r="G36" s="10">
        <f>[1]!SIM_rand(-G35)</f>
        <v>0.7729377150535583</v>
      </c>
      <c r="H36" s="10">
        <f>[1]!SIM_rand(-H35)</f>
        <v>0.8760334849357605</v>
      </c>
      <c r="I36" s="43">
        <f t="shared" si="1"/>
        <v>3</v>
      </c>
      <c r="J36" s="58">
        <f t="shared" si="2"/>
        <v>5</v>
      </c>
      <c r="K36" s="44">
        <f>[2]!RV_SIM(Prod2_Cap1,-F36)</f>
        <v>4</v>
      </c>
      <c r="L36" s="43">
        <f t="shared" si="3"/>
        <v>4</v>
      </c>
      <c r="M36" s="58">
        <f t="shared" si="4"/>
        <v>4</v>
      </c>
      <c r="N36" s="44">
        <f>[2]!RV_SIM(Prod2_Cap2,-G36)</f>
        <v>3</v>
      </c>
      <c r="O36" s="43">
        <f t="shared" si="5"/>
        <v>3</v>
      </c>
      <c r="P36" s="58">
        <f t="shared" si="6"/>
        <v>3</v>
      </c>
      <c r="Q36" s="44">
        <f>[2]!RV_SIM(Prod2_Cap3,-H36)</f>
        <v>3</v>
      </c>
      <c r="R36" s="43">
        <f t="shared" si="7"/>
        <v>3</v>
      </c>
      <c r="S36" s="58">
        <f t="shared" si="8"/>
        <v>3</v>
      </c>
    </row>
    <row r="37" spans="5:19" ht="12.75">
      <c r="E37">
        <f t="shared" si="0"/>
        <v>922</v>
      </c>
      <c r="F37" s="10">
        <f>[1]!SIM_rand(-F36)</f>
        <v>0.6377970576286316</v>
      </c>
      <c r="G37" s="10">
        <f>[1]!SIM_rand(-G36)</f>
        <v>0.46665626764297485</v>
      </c>
      <c r="H37" s="10">
        <f>[1]!SIM_rand(-H36)</f>
        <v>0.3954060673713684</v>
      </c>
      <c r="I37" s="43">
        <f t="shared" si="1"/>
        <v>3</v>
      </c>
      <c r="J37" s="58">
        <f t="shared" si="2"/>
        <v>4</v>
      </c>
      <c r="K37" s="44">
        <f>[2]!RV_SIM(Prod2_Cap1,-F37)</f>
        <v>1</v>
      </c>
      <c r="L37" s="43">
        <f t="shared" si="3"/>
        <v>1</v>
      </c>
      <c r="M37" s="58">
        <f t="shared" si="4"/>
        <v>5</v>
      </c>
      <c r="N37" s="44">
        <f>[2]!RV_SIM(Prod2_Cap2,-G37)</f>
        <v>2</v>
      </c>
      <c r="O37" s="43">
        <f t="shared" si="5"/>
        <v>2</v>
      </c>
      <c r="P37" s="58">
        <f t="shared" si="6"/>
        <v>3</v>
      </c>
      <c r="Q37" s="44">
        <f>[2]!RV_SIM(Prod2_Cap3,-H37)</f>
        <v>5</v>
      </c>
      <c r="R37" s="43">
        <f t="shared" si="7"/>
        <v>5</v>
      </c>
      <c r="S37" s="58">
        <f t="shared" si="8"/>
        <v>5</v>
      </c>
    </row>
    <row r="38" spans="5:19" ht="12.75">
      <c r="E38">
        <f t="shared" si="0"/>
        <v>923</v>
      </c>
      <c r="F38" s="10">
        <f>[1]!SIM_rand(-F37)</f>
        <v>0.07788878679275513</v>
      </c>
      <c r="G38" s="10">
        <f>[1]!SIM_rand(-G37)</f>
        <v>0.3284274935722351</v>
      </c>
      <c r="H38" s="10">
        <f>[1]!SIM_rand(-H37)</f>
        <v>0.8277060389518738</v>
      </c>
      <c r="I38" s="43">
        <f t="shared" si="1"/>
        <v>3</v>
      </c>
      <c r="J38" s="58">
        <f t="shared" si="2"/>
        <v>6</v>
      </c>
      <c r="K38" s="44">
        <f>[2]!RV_SIM(Prod2_Cap1,-F38)</f>
        <v>4</v>
      </c>
      <c r="L38" s="43">
        <f t="shared" si="3"/>
        <v>4</v>
      </c>
      <c r="M38" s="58">
        <f t="shared" si="4"/>
        <v>4</v>
      </c>
      <c r="N38" s="44">
        <f>[2]!RV_SIM(Prod2_Cap2,-G38)</f>
        <v>3</v>
      </c>
      <c r="O38" s="43">
        <f t="shared" si="5"/>
        <v>3</v>
      </c>
      <c r="P38" s="58">
        <f t="shared" si="6"/>
        <v>0</v>
      </c>
      <c r="Q38" s="44">
        <f>[2]!RV_SIM(Prod2_Cap3,-H38)</f>
        <v>5</v>
      </c>
      <c r="R38" s="43">
        <f t="shared" si="7"/>
        <v>3</v>
      </c>
      <c r="S38" s="58">
        <f t="shared" si="8"/>
        <v>3</v>
      </c>
    </row>
    <row r="39" spans="5:19" ht="12.75">
      <c r="E39">
        <f t="shared" si="0"/>
        <v>924</v>
      </c>
      <c r="F39" s="10">
        <f>[1]!SIM_rand(-F38)</f>
        <v>0.5112926959991455</v>
      </c>
      <c r="G39" s="10">
        <f>[1]!SIM_rand(-G38)</f>
        <v>0.3504270911216736</v>
      </c>
      <c r="H39" s="10">
        <f>[1]!SIM_rand(-H38)</f>
        <v>0.8187087178230286</v>
      </c>
      <c r="I39" s="43">
        <f t="shared" si="1"/>
        <v>3</v>
      </c>
      <c r="J39" s="58">
        <f t="shared" si="2"/>
        <v>5</v>
      </c>
      <c r="K39" s="44">
        <f>[2]!RV_SIM(Prod2_Cap1,-F39)</f>
        <v>1</v>
      </c>
      <c r="L39" s="43">
        <f t="shared" si="3"/>
        <v>1</v>
      </c>
      <c r="M39" s="58">
        <f t="shared" si="4"/>
        <v>5</v>
      </c>
      <c r="N39" s="44">
        <f>[2]!RV_SIM(Prod2_Cap2,-G39)</f>
        <v>4</v>
      </c>
      <c r="O39" s="43">
        <f t="shared" si="5"/>
        <v>4</v>
      </c>
      <c r="P39" s="58">
        <f t="shared" si="6"/>
        <v>0</v>
      </c>
      <c r="Q39" s="44">
        <f>[2]!RV_SIM(Prod2_Cap3,-H39)</f>
        <v>1</v>
      </c>
      <c r="R39" s="43">
        <f t="shared" si="7"/>
        <v>1</v>
      </c>
      <c r="S39" s="58">
        <f t="shared" si="8"/>
        <v>1</v>
      </c>
    </row>
    <row r="40" spans="5:19" ht="12.75">
      <c r="E40">
        <f t="shared" si="0"/>
        <v>925</v>
      </c>
      <c r="F40" s="10">
        <f>[1]!SIM_rand(-F39)</f>
        <v>0.03900587558746338</v>
      </c>
      <c r="G40" s="10">
        <f>[1]!SIM_rand(-G39)</f>
        <v>0.5626677870750427</v>
      </c>
      <c r="H40" s="10">
        <f>[1]!SIM_rand(-H39)</f>
        <v>0.1656469702720642</v>
      </c>
      <c r="I40" s="43">
        <f t="shared" si="1"/>
        <v>3</v>
      </c>
      <c r="J40" s="58">
        <f t="shared" si="2"/>
        <v>7</v>
      </c>
      <c r="K40" s="44">
        <f>[2]!RV_SIM(Prod2_Cap1,-F40)</f>
        <v>5</v>
      </c>
      <c r="L40" s="43">
        <f t="shared" si="3"/>
        <v>5</v>
      </c>
      <c r="M40" s="58">
        <f t="shared" si="4"/>
        <v>2</v>
      </c>
      <c r="N40" s="44">
        <f>[2]!RV_SIM(Prod2_Cap2,-G40)</f>
        <v>3</v>
      </c>
      <c r="O40" s="43">
        <f t="shared" si="5"/>
        <v>3</v>
      </c>
      <c r="P40" s="58">
        <f t="shared" si="6"/>
        <v>3</v>
      </c>
      <c r="Q40" s="44">
        <f>[2]!RV_SIM(Prod2_Cap3,-H40)</f>
        <v>3</v>
      </c>
      <c r="R40" s="43">
        <f t="shared" si="7"/>
        <v>3</v>
      </c>
      <c r="S40" s="58">
        <f t="shared" si="8"/>
        <v>3</v>
      </c>
    </row>
    <row r="41" spans="5:19" ht="12.75">
      <c r="E41">
        <f t="shared" si="0"/>
        <v>926</v>
      </c>
      <c r="F41" s="10">
        <f>[1]!SIM_rand(-F40)</f>
        <v>0.7266032695770264</v>
      </c>
      <c r="G41" s="10">
        <f>[1]!SIM_rand(-G40)</f>
        <v>0.46855980157852173</v>
      </c>
      <c r="H41" s="10">
        <f>[1]!SIM_rand(-H40)</f>
        <v>0.4986336827278137</v>
      </c>
      <c r="I41" s="43">
        <f t="shared" si="1"/>
        <v>3</v>
      </c>
      <c r="J41" s="58">
        <f t="shared" si="2"/>
        <v>5</v>
      </c>
      <c r="K41" s="44">
        <f>[2]!RV_SIM(Prod2_Cap1,-F41)</f>
        <v>5</v>
      </c>
      <c r="L41" s="43">
        <f t="shared" si="3"/>
        <v>5</v>
      </c>
      <c r="M41" s="58">
        <f t="shared" si="4"/>
        <v>4</v>
      </c>
      <c r="N41" s="44">
        <f>[2]!RV_SIM(Prod2_Cap2,-G41)</f>
        <v>1</v>
      </c>
      <c r="O41" s="43">
        <f t="shared" si="5"/>
        <v>1</v>
      </c>
      <c r="P41" s="58">
        <f t="shared" si="6"/>
        <v>3</v>
      </c>
      <c r="Q41" s="44">
        <f>[2]!RV_SIM(Prod2_Cap3,-H41)</f>
        <v>3</v>
      </c>
      <c r="R41" s="43">
        <f t="shared" si="7"/>
        <v>3</v>
      </c>
      <c r="S41" s="58">
        <f t="shared" si="8"/>
        <v>3</v>
      </c>
    </row>
    <row r="42" spans="5:19" ht="12.75">
      <c r="E42">
        <f t="shared" si="0"/>
        <v>927</v>
      </c>
      <c r="F42" s="10">
        <f>[1]!SIM_rand(-F41)</f>
        <v>0.7382889986038208</v>
      </c>
      <c r="G42" s="10">
        <f>[1]!SIM_rand(-G41)</f>
        <v>0.09044378995895386</v>
      </c>
      <c r="H42" s="10">
        <f>[1]!SIM_rand(-H41)</f>
        <v>0.4309965968132019</v>
      </c>
      <c r="I42" s="43">
        <f t="shared" si="1"/>
        <v>3</v>
      </c>
      <c r="J42" s="58">
        <f t="shared" si="2"/>
        <v>3</v>
      </c>
      <c r="K42" s="44">
        <f>[2]!RV_SIM(Prod2_Cap1,-F42)</f>
        <v>4</v>
      </c>
      <c r="L42" s="43">
        <f t="shared" si="3"/>
        <v>4</v>
      </c>
      <c r="M42" s="58">
        <f t="shared" si="4"/>
        <v>8</v>
      </c>
      <c r="N42" s="44">
        <f>[2]!RV_SIM(Prod2_Cap2,-G42)</f>
        <v>3</v>
      </c>
      <c r="O42" s="43">
        <f t="shared" si="5"/>
        <v>3</v>
      </c>
      <c r="P42" s="58">
        <f t="shared" si="6"/>
        <v>1</v>
      </c>
      <c r="Q42" s="44">
        <f>[2]!RV_SIM(Prod2_Cap3,-H42)</f>
        <v>6</v>
      </c>
      <c r="R42" s="43">
        <f t="shared" si="7"/>
        <v>4</v>
      </c>
      <c r="S42" s="58">
        <f t="shared" si="8"/>
        <v>4</v>
      </c>
    </row>
    <row r="43" spans="5:19" ht="12.75">
      <c r="E43">
        <f t="shared" si="0"/>
        <v>928</v>
      </c>
      <c r="F43" s="10">
        <f>[1]!SIM_rand(-F42)</f>
        <v>0.6205902099609375</v>
      </c>
      <c r="G43" s="10">
        <f>[1]!SIM_rand(-G42)</f>
        <v>0.357433557510376</v>
      </c>
      <c r="H43" s="10">
        <f>[1]!SIM_rand(-H42)</f>
        <v>0.9684109091758728</v>
      </c>
      <c r="I43" s="43">
        <f t="shared" si="1"/>
        <v>3</v>
      </c>
      <c r="J43" s="58">
        <f t="shared" si="2"/>
        <v>2</v>
      </c>
      <c r="K43" s="44">
        <f>[2]!RV_SIM(Prod2_Cap1,-F43)</f>
        <v>4</v>
      </c>
      <c r="L43" s="43">
        <f t="shared" si="3"/>
        <v>4</v>
      </c>
      <c r="M43" s="58">
        <f t="shared" si="4"/>
        <v>9</v>
      </c>
      <c r="N43" s="44">
        <f>[2]!RV_SIM(Prod2_Cap2,-G43)</f>
        <v>3</v>
      </c>
      <c r="O43" s="43">
        <f t="shared" si="5"/>
        <v>3</v>
      </c>
      <c r="P43" s="58">
        <f t="shared" si="6"/>
        <v>0</v>
      </c>
      <c r="Q43" s="44">
        <f>[2]!RV_SIM(Prod2_Cap3,-H43)</f>
        <v>1</v>
      </c>
      <c r="R43" s="43">
        <f t="shared" si="7"/>
        <v>1</v>
      </c>
      <c r="S43" s="58">
        <f t="shared" si="8"/>
        <v>1</v>
      </c>
    </row>
    <row r="44" spans="5:19" ht="12.75">
      <c r="E44">
        <f t="shared" si="0"/>
        <v>929</v>
      </c>
      <c r="F44" s="10">
        <f>[1]!SIM_rand(-F43)</f>
        <v>0.5966113805770874</v>
      </c>
      <c r="G44" s="10">
        <f>[1]!SIM_rand(-G43)</f>
        <v>0.40307527780532837</v>
      </c>
      <c r="H44" s="10">
        <f>[1]!SIM_rand(-H43)</f>
        <v>0.0838499665260315</v>
      </c>
      <c r="I44" s="43">
        <f t="shared" si="1"/>
        <v>3</v>
      </c>
      <c r="J44" s="58">
        <f t="shared" si="2"/>
        <v>1</v>
      </c>
      <c r="K44" s="44">
        <f>[2]!RV_SIM(Prod2_Cap1,-F44)</f>
        <v>5</v>
      </c>
      <c r="L44" s="43">
        <f t="shared" si="3"/>
        <v>4</v>
      </c>
      <c r="M44" s="58">
        <f t="shared" si="4"/>
        <v>10</v>
      </c>
      <c r="N44" s="44">
        <f>[2]!RV_SIM(Prod2_Cap2,-G44)</f>
        <v>1</v>
      </c>
      <c r="O44" s="43">
        <f t="shared" si="5"/>
        <v>1</v>
      </c>
      <c r="P44" s="58">
        <f t="shared" si="6"/>
        <v>2</v>
      </c>
      <c r="Q44" s="44">
        <f>[2]!RV_SIM(Prod2_Cap3,-H44)</f>
        <v>3</v>
      </c>
      <c r="R44" s="43">
        <f t="shared" si="7"/>
        <v>3</v>
      </c>
      <c r="S44" s="58">
        <f t="shared" si="8"/>
        <v>3</v>
      </c>
    </row>
    <row r="45" spans="5:19" ht="12.75">
      <c r="E45">
        <f t="shared" si="0"/>
        <v>930</v>
      </c>
      <c r="F45" s="10">
        <f>[1]!SIM_rand(-F44)</f>
        <v>0.6747734546661377</v>
      </c>
      <c r="G45" s="10">
        <f>[1]!SIM_rand(-G44)</f>
        <v>0.136671245098114</v>
      </c>
      <c r="H45" s="10">
        <f>[1]!SIM_rand(-H44)</f>
        <v>0.4209587574005127</v>
      </c>
      <c r="I45" s="43">
        <f t="shared" si="1"/>
        <v>3</v>
      </c>
      <c r="J45" s="58">
        <f t="shared" si="2"/>
        <v>0</v>
      </c>
      <c r="K45" s="44">
        <f>[2]!RV_SIM(Prod2_Cap1,-F45)</f>
        <v>5</v>
      </c>
      <c r="L45" s="43">
        <f t="shared" si="3"/>
        <v>3</v>
      </c>
      <c r="M45" s="58">
        <f t="shared" si="4"/>
        <v>13</v>
      </c>
      <c r="N45" s="44">
        <f>[2]!RV_SIM(Prod2_Cap2,-G45)</f>
        <v>4</v>
      </c>
      <c r="O45" s="43">
        <f t="shared" si="5"/>
        <v>4</v>
      </c>
      <c r="P45" s="58">
        <f t="shared" si="6"/>
        <v>0</v>
      </c>
      <c r="Q45" s="44">
        <f>[2]!RV_SIM(Prod2_Cap3,-H45)</f>
        <v>4</v>
      </c>
      <c r="R45" s="43">
        <f t="shared" si="7"/>
        <v>4</v>
      </c>
      <c r="S45" s="58">
        <f t="shared" si="8"/>
        <v>4</v>
      </c>
    </row>
    <row r="46" spans="5:19" ht="12.75">
      <c r="E46">
        <f t="shared" si="0"/>
        <v>931</v>
      </c>
      <c r="F46" s="10">
        <f>[1]!SIM_rand(-F45)</f>
        <v>0.7966104745864868</v>
      </c>
      <c r="G46" s="10">
        <f>[1]!SIM_rand(-G45)</f>
        <v>0.6461470723152161</v>
      </c>
      <c r="H46" s="10">
        <f>[1]!SIM_rand(-H45)</f>
        <v>0.5902834534645081</v>
      </c>
      <c r="I46" s="43">
        <f t="shared" si="1"/>
        <v>3</v>
      </c>
      <c r="J46" s="58">
        <f t="shared" si="2"/>
        <v>0</v>
      </c>
      <c r="K46" s="44">
        <f>[2]!RV_SIM(Prod2_Cap1,-F46)</f>
        <v>2</v>
      </c>
      <c r="L46" s="43">
        <f t="shared" si="3"/>
        <v>2</v>
      </c>
      <c r="M46" s="58">
        <f t="shared" si="4"/>
        <v>12</v>
      </c>
      <c r="N46" s="44">
        <f>[2]!RV_SIM(Prod2_Cap2,-G46)</f>
        <v>5</v>
      </c>
      <c r="O46" s="43">
        <f t="shared" si="5"/>
        <v>5</v>
      </c>
      <c r="P46" s="58">
        <f t="shared" si="6"/>
        <v>0</v>
      </c>
      <c r="Q46" s="44">
        <f>[2]!RV_SIM(Prod2_Cap3,-H46)</f>
        <v>4</v>
      </c>
      <c r="R46" s="43">
        <f t="shared" si="7"/>
        <v>4</v>
      </c>
      <c r="S46" s="58">
        <f t="shared" si="8"/>
        <v>4</v>
      </c>
    </row>
    <row r="47" spans="5:19" ht="12.75">
      <c r="E47">
        <f t="shared" si="0"/>
        <v>932</v>
      </c>
      <c r="F47" s="10">
        <f>[1]!SIM_rand(-F46)</f>
        <v>0.23712968826293945</v>
      </c>
      <c r="G47" s="10">
        <f>[1]!SIM_rand(-G46)</f>
        <v>0.7302069067955017</v>
      </c>
      <c r="H47" s="10">
        <f>[1]!SIM_rand(-H46)</f>
        <v>0.6582958102226257</v>
      </c>
      <c r="I47" s="43">
        <f t="shared" si="1"/>
        <v>3</v>
      </c>
      <c r="J47" s="58">
        <f t="shared" si="2"/>
        <v>1</v>
      </c>
      <c r="K47" s="44">
        <f>[2]!RV_SIM(Prod2_Cap1,-F47)</f>
        <v>5</v>
      </c>
      <c r="L47" s="43">
        <f t="shared" si="3"/>
        <v>4</v>
      </c>
      <c r="M47" s="58">
        <f t="shared" si="4"/>
        <v>9</v>
      </c>
      <c r="N47" s="44">
        <f>[2]!RV_SIM(Prod2_Cap2,-G47)</f>
        <v>6</v>
      </c>
      <c r="O47" s="43">
        <f t="shared" si="5"/>
        <v>6</v>
      </c>
      <c r="P47" s="58">
        <f t="shared" si="6"/>
        <v>1</v>
      </c>
      <c r="Q47" s="44">
        <f>[2]!RV_SIM(Prod2_Cap3,-H47)</f>
        <v>4</v>
      </c>
      <c r="R47" s="43">
        <f t="shared" si="7"/>
        <v>4</v>
      </c>
      <c r="S47" s="58">
        <f t="shared" si="8"/>
        <v>4</v>
      </c>
    </row>
    <row r="48" spans="5:19" ht="12.75">
      <c r="E48">
        <f t="shared" si="0"/>
        <v>933</v>
      </c>
      <c r="F48" s="10">
        <f>[1]!SIM_rand(-F47)</f>
        <v>0.8285852074623108</v>
      </c>
      <c r="G48" s="10">
        <f>[1]!SIM_rand(-G47)</f>
        <v>0.9556885361671448</v>
      </c>
      <c r="H48" s="10">
        <f>[1]!SIM_rand(-H47)</f>
        <v>0.6399276852607727</v>
      </c>
      <c r="I48" s="43">
        <f t="shared" si="1"/>
        <v>3</v>
      </c>
      <c r="J48" s="58">
        <f t="shared" si="2"/>
        <v>0</v>
      </c>
      <c r="K48" s="44">
        <f>[2]!RV_SIM(Prod2_Cap1,-F48)</f>
        <v>2</v>
      </c>
      <c r="L48" s="43">
        <f t="shared" si="3"/>
        <v>2</v>
      </c>
      <c r="M48" s="58">
        <f t="shared" si="4"/>
        <v>7</v>
      </c>
      <c r="N48" s="44">
        <f>[2]!RV_SIM(Prod2_Cap2,-G48)</f>
        <v>6</v>
      </c>
      <c r="O48" s="43">
        <f t="shared" si="5"/>
        <v>6</v>
      </c>
      <c r="P48" s="58">
        <f t="shared" si="6"/>
        <v>3</v>
      </c>
      <c r="Q48" s="44">
        <f>[2]!RV_SIM(Prod2_Cap3,-H48)</f>
        <v>2</v>
      </c>
      <c r="R48" s="43">
        <f t="shared" si="7"/>
        <v>2</v>
      </c>
      <c r="S48" s="58">
        <f t="shared" si="8"/>
        <v>2</v>
      </c>
    </row>
    <row r="49" spans="5:19" ht="12.75">
      <c r="E49">
        <f t="shared" si="0"/>
        <v>934</v>
      </c>
      <c r="F49" s="10">
        <f>[1]!SIM_rand(-F48)</f>
        <v>0.26907414197921753</v>
      </c>
      <c r="G49" s="10">
        <f>[1]!SIM_rand(-G48)</f>
        <v>0.9712602496147156</v>
      </c>
      <c r="H49" s="10">
        <f>[1]!SIM_rand(-H48)</f>
        <v>0.2630252242088318</v>
      </c>
      <c r="I49" s="43">
        <f t="shared" si="1"/>
        <v>3</v>
      </c>
      <c r="J49" s="58">
        <f t="shared" si="2"/>
        <v>1</v>
      </c>
      <c r="K49" s="44">
        <f>[2]!RV_SIM(Prod2_Cap1,-F49)</f>
        <v>6</v>
      </c>
      <c r="L49" s="43">
        <f t="shared" si="3"/>
        <v>4</v>
      </c>
      <c r="M49" s="58">
        <f t="shared" si="4"/>
        <v>3</v>
      </c>
      <c r="N49" s="44">
        <f>[2]!RV_SIM(Prod2_Cap2,-G49)</f>
        <v>3</v>
      </c>
      <c r="O49" s="43">
        <f t="shared" si="5"/>
        <v>3</v>
      </c>
      <c r="P49" s="58">
        <f t="shared" si="6"/>
        <v>7</v>
      </c>
      <c r="Q49" s="44">
        <f>[2]!RV_SIM(Prod2_Cap3,-H49)</f>
        <v>6</v>
      </c>
      <c r="R49" s="43">
        <f t="shared" si="7"/>
        <v>6</v>
      </c>
      <c r="S49" s="58">
        <f t="shared" si="8"/>
        <v>6</v>
      </c>
    </row>
    <row r="50" spans="5:19" ht="12.75">
      <c r="E50">
        <f t="shared" si="0"/>
        <v>935</v>
      </c>
      <c r="F50" s="10">
        <f>[1]!SIM_rand(-F49)</f>
        <v>0.947758138179779</v>
      </c>
      <c r="G50" s="10">
        <f>[1]!SIM_rand(-G49)</f>
        <v>0.4734953045845032</v>
      </c>
      <c r="H50" s="10">
        <f>[1]!SIM_rand(-H49)</f>
        <v>0.9161805510520935</v>
      </c>
      <c r="I50" s="43">
        <f t="shared" si="1"/>
        <v>3</v>
      </c>
      <c r="J50" s="58">
        <f t="shared" si="2"/>
        <v>0</v>
      </c>
      <c r="K50" s="44">
        <f>[2]!RV_SIM(Prod2_Cap1,-F50)</f>
        <v>1</v>
      </c>
      <c r="L50" s="43">
        <f t="shared" si="3"/>
        <v>1</v>
      </c>
      <c r="M50" s="58">
        <f t="shared" si="4"/>
        <v>4</v>
      </c>
      <c r="N50" s="44">
        <f>[2]!RV_SIM(Prod2_Cap2,-G50)</f>
        <v>2</v>
      </c>
      <c r="O50" s="43">
        <f t="shared" si="5"/>
        <v>2</v>
      </c>
      <c r="P50" s="58">
        <f t="shared" si="6"/>
        <v>4</v>
      </c>
      <c r="Q50" s="44">
        <f>[2]!RV_SIM(Prod2_Cap3,-H50)</f>
        <v>6</v>
      </c>
      <c r="R50" s="43">
        <f t="shared" si="7"/>
        <v>6</v>
      </c>
      <c r="S50" s="58">
        <f t="shared" si="8"/>
        <v>6</v>
      </c>
    </row>
    <row r="51" spans="5:19" ht="12.75">
      <c r="E51">
        <f t="shared" si="0"/>
        <v>936</v>
      </c>
      <c r="F51" s="10">
        <f>[1]!SIM_rand(-F50)</f>
        <v>0.12237077951431274</v>
      </c>
      <c r="G51" s="10">
        <f>[1]!SIM_rand(-G50)</f>
        <v>0.17655342817306519</v>
      </c>
      <c r="H51" s="10">
        <f>[1]!SIM_rand(-H50)</f>
        <v>0.9207168221473694</v>
      </c>
      <c r="I51" s="43">
        <f t="shared" si="1"/>
        <v>3</v>
      </c>
      <c r="J51" s="58">
        <f t="shared" si="2"/>
        <v>2</v>
      </c>
      <c r="K51" s="44">
        <f>[2]!RV_SIM(Prod2_Cap1,-F51)</f>
        <v>1</v>
      </c>
      <c r="L51" s="43">
        <f t="shared" si="3"/>
        <v>1</v>
      </c>
      <c r="M51" s="58">
        <f t="shared" si="4"/>
        <v>3</v>
      </c>
      <c r="N51" s="44">
        <f>[2]!RV_SIM(Prod2_Cap2,-G51)</f>
        <v>4</v>
      </c>
      <c r="O51" s="43">
        <f t="shared" si="5"/>
        <v>4</v>
      </c>
      <c r="P51" s="58">
        <f t="shared" si="6"/>
        <v>0</v>
      </c>
      <c r="Q51" s="44">
        <f>[2]!RV_SIM(Prod2_Cap3,-H51)</f>
        <v>1</v>
      </c>
      <c r="R51" s="43">
        <f t="shared" si="7"/>
        <v>1</v>
      </c>
      <c r="S51" s="58">
        <f t="shared" si="8"/>
        <v>1</v>
      </c>
    </row>
    <row r="52" spans="5:19" ht="12.75">
      <c r="E52">
        <f t="shared" si="0"/>
        <v>937</v>
      </c>
      <c r="F52" s="10">
        <f>[1]!SIM_rand(-F51)</f>
        <v>0.058959245681762695</v>
      </c>
      <c r="G52" s="10">
        <f>[1]!SIM_rand(-G51)</f>
        <v>0.618732750415802</v>
      </c>
      <c r="H52" s="10">
        <f>[1]!SIM_rand(-H51)</f>
        <v>0.007327735424041748</v>
      </c>
      <c r="I52" s="43">
        <f t="shared" si="1"/>
        <v>3</v>
      </c>
      <c r="J52" s="58">
        <f t="shared" si="2"/>
        <v>4</v>
      </c>
      <c r="K52" s="44">
        <f>[2]!RV_SIM(Prod2_Cap1,-F52)</f>
        <v>3</v>
      </c>
      <c r="L52" s="43">
        <f t="shared" si="3"/>
        <v>3</v>
      </c>
      <c r="M52" s="58">
        <f t="shared" si="4"/>
        <v>0</v>
      </c>
      <c r="N52" s="44">
        <f>[2]!RV_SIM(Prod2_Cap2,-G52)</f>
        <v>3</v>
      </c>
      <c r="O52" s="43">
        <f t="shared" si="5"/>
        <v>3</v>
      </c>
      <c r="P52" s="58">
        <f t="shared" si="6"/>
        <v>3</v>
      </c>
      <c r="Q52" s="44">
        <f>[2]!RV_SIM(Prod2_Cap3,-H52)</f>
        <v>2</v>
      </c>
      <c r="R52" s="43">
        <f t="shared" si="7"/>
        <v>2</v>
      </c>
      <c r="S52" s="58">
        <f t="shared" si="8"/>
        <v>2</v>
      </c>
    </row>
    <row r="53" spans="5:19" ht="12.75">
      <c r="E53">
        <f t="shared" si="0"/>
        <v>938</v>
      </c>
      <c r="F53" s="10">
        <f>[1]!SIM_rand(-F52)</f>
        <v>0.4661071300506592</v>
      </c>
      <c r="G53" s="10">
        <f>[1]!SIM_rand(-G52)</f>
        <v>0.4589342474937439</v>
      </c>
      <c r="H53" s="10">
        <f>[1]!SIM_rand(-H52)</f>
        <v>0.28881943225860596</v>
      </c>
      <c r="I53" s="43">
        <f t="shared" si="1"/>
        <v>3</v>
      </c>
      <c r="J53" s="58">
        <f t="shared" si="2"/>
        <v>4</v>
      </c>
      <c r="K53" s="44">
        <f>[2]!RV_SIM(Prod2_Cap1,-F53)</f>
        <v>1</v>
      </c>
      <c r="L53" s="43">
        <f t="shared" si="3"/>
        <v>1</v>
      </c>
      <c r="M53" s="58">
        <f t="shared" si="4"/>
        <v>0</v>
      </c>
      <c r="N53" s="44">
        <f>[2]!RV_SIM(Prod2_Cap2,-G53)</f>
        <v>6</v>
      </c>
      <c r="O53" s="43">
        <f t="shared" si="5"/>
        <v>1</v>
      </c>
      <c r="P53" s="58">
        <f t="shared" si="6"/>
        <v>4</v>
      </c>
      <c r="Q53" s="44">
        <f>[2]!RV_SIM(Prod2_Cap3,-H53)</f>
        <v>1</v>
      </c>
      <c r="R53" s="43">
        <f t="shared" si="7"/>
        <v>1</v>
      </c>
      <c r="S53" s="58">
        <f t="shared" si="8"/>
        <v>1</v>
      </c>
    </row>
    <row r="54" spans="5:19" ht="12.75">
      <c r="E54">
        <f t="shared" si="0"/>
        <v>939</v>
      </c>
      <c r="F54" s="10">
        <f>[1]!SIM_rand(-F53)</f>
        <v>0.14263540506362915</v>
      </c>
      <c r="G54" s="10">
        <f>[1]!SIM_rand(-G53)</f>
        <v>0.9467810988426208</v>
      </c>
      <c r="H54" s="10">
        <f>[1]!SIM_rand(-H53)</f>
        <v>0.11725026369094849</v>
      </c>
      <c r="I54" s="43">
        <f t="shared" si="1"/>
        <v>3</v>
      </c>
      <c r="J54" s="58">
        <f t="shared" si="2"/>
        <v>6</v>
      </c>
      <c r="K54" s="44">
        <f>[2]!RV_SIM(Prod2_Cap1,-F54)</f>
        <v>3</v>
      </c>
      <c r="L54" s="43">
        <f t="shared" si="3"/>
        <v>3</v>
      </c>
      <c r="M54" s="58">
        <f t="shared" si="4"/>
        <v>0</v>
      </c>
      <c r="N54" s="44">
        <f>[2]!RV_SIM(Prod2_Cap2,-G54)</f>
        <v>2</v>
      </c>
      <c r="O54" s="43">
        <f t="shared" si="5"/>
        <v>2</v>
      </c>
      <c r="P54" s="58">
        <f t="shared" si="6"/>
        <v>4</v>
      </c>
      <c r="Q54" s="44">
        <f>[2]!RV_SIM(Prod2_Cap3,-H54)</f>
        <v>6</v>
      </c>
      <c r="R54" s="43">
        <f t="shared" si="7"/>
        <v>6</v>
      </c>
      <c r="S54" s="58">
        <f t="shared" si="8"/>
        <v>6</v>
      </c>
    </row>
    <row r="55" spans="5:19" ht="12.75">
      <c r="E55">
        <f t="shared" si="0"/>
        <v>940</v>
      </c>
      <c r="F55" s="10">
        <f>[1]!SIM_rand(-F54)</f>
        <v>0.4647138714790344</v>
      </c>
      <c r="G55" s="10">
        <f>[1]!SIM_rand(-G54)</f>
        <v>0.21075111627578735</v>
      </c>
      <c r="H55" s="10">
        <f>[1]!SIM_rand(-H54)</f>
        <v>0.9533360004425049</v>
      </c>
      <c r="I55" s="43">
        <f t="shared" si="1"/>
        <v>3</v>
      </c>
      <c r="J55" s="58">
        <f t="shared" si="2"/>
        <v>6</v>
      </c>
      <c r="K55" s="44">
        <f>[2]!RV_SIM(Prod2_Cap1,-F55)</f>
        <v>3</v>
      </c>
      <c r="L55" s="43">
        <f t="shared" si="3"/>
        <v>3</v>
      </c>
      <c r="M55" s="58">
        <f t="shared" si="4"/>
        <v>1</v>
      </c>
      <c r="N55" s="44">
        <f>[2]!RV_SIM(Prod2_Cap2,-G55)</f>
        <v>2</v>
      </c>
      <c r="O55" s="43">
        <f t="shared" si="5"/>
        <v>2</v>
      </c>
      <c r="P55" s="58">
        <f t="shared" si="6"/>
        <v>0</v>
      </c>
      <c r="Q55" s="44">
        <f>[2]!RV_SIM(Prod2_Cap3,-H55)</f>
        <v>4</v>
      </c>
      <c r="R55" s="43">
        <f t="shared" si="7"/>
        <v>2</v>
      </c>
      <c r="S55" s="58">
        <f t="shared" si="8"/>
        <v>2</v>
      </c>
    </row>
    <row r="56" spans="5:19" ht="12.75">
      <c r="E56">
        <f t="shared" si="0"/>
        <v>941</v>
      </c>
      <c r="F56" s="10">
        <f>[1]!SIM_rand(-F55)</f>
        <v>0.4948670268058777</v>
      </c>
      <c r="G56" s="10">
        <f>[1]!SIM_rand(-G55)</f>
        <v>0.305528461933136</v>
      </c>
      <c r="H56" s="10">
        <f>[1]!SIM_rand(-H55)</f>
        <v>0.5527197122573853</v>
      </c>
      <c r="I56" s="43">
        <f t="shared" si="1"/>
        <v>3</v>
      </c>
      <c r="J56" s="58">
        <f t="shared" si="2"/>
        <v>6</v>
      </c>
      <c r="K56" s="44">
        <f>[2]!RV_SIM(Prod2_Cap1,-F56)</f>
        <v>3</v>
      </c>
      <c r="L56" s="43">
        <f t="shared" si="3"/>
        <v>3</v>
      </c>
      <c r="M56" s="58">
        <f t="shared" si="4"/>
        <v>2</v>
      </c>
      <c r="N56" s="44">
        <f>[2]!RV_SIM(Prod2_Cap2,-G56)</f>
        <v>4</v>
      </c>
      <c r="O56" s="43">
        <f t="shared" si="5"/>
        <v>4</v>
      </c>
      <c r="P56" s="58">
        <f t="shared" si="6"/>
        <v>0</v>
      </c>
      <c r="Q56" s="44">
        <f>[2]!RV_SIM(Prod2_Cap3,-H56)</f>
        <v>2</v>
      </c>
      <c r="R56" s="43">
        <f t="shared" si="7"/>
        <v>2</v>
      </c>
      <c r="S56" s="58">
        <f t="shared" si="8"/>
        <v>2</v>
      </c>
    </row>
    <row r="57" spans="5:19" ht="12.75">
      <c r="E57">
        <f t="shared" si="0"/>
        <v>942</v>
      </c>
      <c r="F57" s="10">
        <f>[1]!SIM_rand(-F56)</f>
        <v>0.4230789542198181</v>
      </c>
      <c r="G57" s="10">
        <f>[1]!SIM_rand(-G56)</f>
        <v>0.5007607340812683</v>
      </c>
      <c r="H57" s="10">
        <f>[1]!SIM_rand(-H56)</f>
        <v>0.19341135025024414</v>
      </c>
      <c r="I57" s="43">
        <f t="shared" si="1"/>
        <v>3</v>
      </c>
      <c r="J57" s="58">
        <f t="shared" si="2"/>
        <v>6</v>
      </c>
      <c r="K57" s="44">
        <f>[2]!RV_SIM(Prod2_Cap1,-F57)</f>
        <v>5</v>
      </c>
      <c r="L57" s="43">
        <f t="shared" si="3"/>
        <v>5</v>
      </c>
      <c r="M57" s="58">
        <f t="shared" si="4"/>
        <v>1</v>
      </c>
      <c r="N57" s="44">
        <f>[2]!RV_SIM(Prod2_Cap2,-G57)</f>
        <v>3</v>
      </c>
      <c r="O57" s="43">
        <f t="shared" si="5"/>
        <v>3</v>
      </c>
      <c r="P57" s="58">
        <f t="shared" si="6"/>
        <v>2</v>
      </c>
      <c r="Q57" s="44">
        <f>[2]!RV_SIM(Prod2_Cap3,-H57)</f>
        <v>4</v>
      </c>
      <c r="R57" s="43">
        <f t="shared" si="7"/>
        <v>4</v>
      </c>
      <c r="S57" s="58">
        <f t="shared" si="8"/>
        <v>4</v>
      </c>
    </row>
    <row r="58" spans="5:19" ht="12.75">
      <c r="E58">
        <f t="shared" si="0"/>
        <v>943</v>
      </c>
      <c r="F58" s="10">
        <f>[1]!SIM_rand(-F57)</f>
        <v>0.6990222334861755</v>
      </c>
      <c r="G58" s="10">
        <f>[1]!SIM_rand(-G57)</f>
        <v>0.39817744493484497</v>
      </c>
      <c r="H58" s="10">
        <f>[1]!SIM_rand(-H57)</f>
        <v>0.6578927636146545</v>
      </c>
      <c r="I58" s="43">
        <f t="shared" si="1"/>
        <v>3</v>
      </c>
      <c r="J58" s="58">
        <f t="shared" si="2"/>
        <v>4</v>
      </c>
      <c r="K58" s="44">
        <f>[2]!RV_SIM(Prod2_Cap1,-F58)</f>
        <v>3</v>
      </c>
      <c r="L58" s="43">
        <f t="shared" si="3"/>
        <v>3</v>
      </c>
      <c r="M58" s="58">
        <f t="shared" si="4"/>
        <v>3</v>
      </c>
      <c r="N58" s="44">
        <f>[2]!RV_SIM(Prod2_Cap2,-G58)</f>
        <v>4</v>
      </c>
      <c r="O58" s="43">
        <f t="shared" si="5"/>
        <v>4</v>
      </c>
      <c r="P58" s="58">
        <f t="shared" si="6"/>
        <v>1</v>
      </c>
      <c r="Q58" s="44">
        <f>[2]!RV_SIM(Prod2_Cap3,-H58)</f>
        <v>6</v>
      </c>
      <c r="R58" s="43">
        <f t="shared" si="7"/>
        <v>5</v>
      </c>
      <c r="S58" s="58">
        <f t="shared" si="8"/>
        <v>5</v>
      </c>
    </row>
    <row r="59" spans="5:19" ht="12.75">
      <c r="E59">
        <f t="shared" si="0"/>
        <v>944</v>
      </c>
      <c r="F59" s="10">
        <f>[1]!SIM_rand(-F58)</f>
        <v>0.3426995873451233</v>
      </c>
      <c r="G59" s="10">
        <f>[1]!SIM_rand(-G58)</f>
        <v>0.5493590235710144</v>
      </c>
      <c r="H59" s="10">
        <f>[1]!SIM_rand(-H58)</f>
        <v>0.8670889735221863</v>
      </c>
      <c r="I59" s="43">
        <f t="shared" si="1"/>
        <v>3</v>
      </c>
      <c r="J59" s="58">
        <f t="shared" si="2"/>
        <v>4</v>
      </c>
      <c r="K59" s="44">
        <f>[2]!RV_SIM(Prod2_Cap1,-F59)</f>
        <v>1</v>
      </c>
      <c r="L59" s="43">
        <f t="shared" si="3"/>
        <v>1</v>
      </c>
      <c r="M59" s="58">
        <f t="shared" si="4"/>
        <v>2</v>
      </c>
      <c r="N59" s="44">
        <f>[2]!RV_SIM(Prod2_Cap2,-G59)</f>
        <v>3</v>
      </c>
      <c r="O59" s="43">
        <f t="shared" si="5"/>
        <v>3</v>
      </c>
      <c r="P59" s="58">
        <f t="shared" si="6"/>
        <v>0</v>
      </c>
      <c r="Q59" s="44">
        <f>[2]!RV_SIM(Prod2_Cap3,-H59)</f>
        <v>2</v>
      </c>
      <c r="R59" s="43">
        <f t="shared" si="7"/>
        <v>2</v>
      </c>
      <c r="S59" s="58">
        <f t="shared" si="8"/>
        <v>2</v>
      </c>
    </row>
    <row r="60" spans="5:19" ht="12.75">
      <c r="E60">
        <f t="shared" si="0"/>
        <v>945</v>
      </c>
      <c r="F60" s="10">
        <f>[1]!SIM_rand(-F59)</f>
        <v>0.14638632535934448</v>
      </c>
      <c r="G60" s="10">
        <f>[1]!SIM_rand(-G59)</f>
        <v>0.4389060139656067</v>
      </c>
      <c r="H60" s="10">
        <f>[1]!SIM_rand(-H59)</f>
        <v>0.27868491411209106</v>
      </c>
      <c r="I60" s="43">
        <f t="shared" si="1"/>
        <v>3</v>
      </c>
      <c r="J60" s="58">
        <f t="shared" si="2"/>
        <v>6</v>
      </c>
      <c r="K60" s="44">
        <f>[2]!RV_SIM(Prod2_Cap1,-F60)</f>
        <v>5</v>
      </c>
      <c r="L60" s="43">
        <f t="shared" si="3"/>
        <v>5</v>
      </c>
      <c r="M60" s="58">
        <f t="shared" si="4"/>
        <v>0</v>
      </c>
      <c r="N60" s="44">
        <f>[2]!RV_SIM(Prod2_Cap2,-G60)</f>
        <v>2</v>
      </c>
      <c r="O60" s="43">
        <f t="shared" si="5"/>
        <v>2</v>
      </c>
      <c r="P60" s="58">
        <f t="shared" si="6"/>
        <v>1</v>
      </c>
      <c r="Q60" s="44">
        <f>[2]!RV_SIM(Prod2_Cap3,-H60)</f>
        <v>3</v>
      </c>
      <c r="R60" s="43">
        <f t="shared" si="7"/>
        <v>3</v>
      </c>
      <c r="S60" s="58">
        <f t="shared" si="8"/>
        <v>3</v>
      </c>
    </row>
    <row r="61" spans="5:19" ht="12.75">
      <c r="E61">
        <f t="shared" si="0"/>
        <v>946</v>
      </c>
      <c r="F61" s="10">
        <f>[1]!SIM_rand(-F60)</f>
        <v>0.7600348591804504</v>
      </c>
      <c r="G61" s="10">
        <f>[1]!SIM_rand(-G60)</f>
        <v>0.1858469843864441</v>
      </c>
      <c r="H61" s="10">
        <f>[1]!SIM_rand(-H60)</f>
        <v>0.38936108350753784</v>
      </c>
      <c r="I61" s="43">
        <f t="shared" si="1"/>
        <v>3</v>
      </c>
      <c r="J61" s="58">
        <f t="shared" si="2"/>
        <v>4</v>
      </c>
      <c r="K61" s="44">
        <f>[2]!RV_SIM(Prod2_Cap1,-F61)</f>
        <v>5</v>
      </c>
      <c r="L61" s="43">
        <f t="shared" si="3"/>
        <v>5</v>
      </c>
      <c r="M61" s="58">
        <f t="shared" si="4"/>
        <v>3</v>
      </c>
      <c r="N61" s="44">
        <f>[2]!RV_SIM(Prod2_Cap2,-G61)</f>
        <v>6</v>
      </c>
      <c r="O61" s="43">
        <f t="shared" si="5"/>
        <v>6</v>
      </c>
      <c r="P61" s="58">
        <f t="shared" si="6"/>
        <v>0</v>
      </c>
      <c r="Q61" s="44">
        <f>[2]!RV_SIM(Prod2_Cap3,-H61)</f>
        <v>3</v>
      </c>
      <c r="R61" s="43">
        <f t="shared" si="7"/>
        <v>3</v>
      </c>
      <c r="S61" s="58">
        <f t="shared" si="8"/>
        <v>3</v>
      </c>
    </row>
    <row r="62" spans="5:19" ht="12.75">
      <c r="E62">
        <f t="shared" si="0"/>
        <v>947</v>
      </c>
      <c r="F62" s="10">
        <f>[1]!SIM_rand(-F61)</f>
        <v>0.6971372961997986</v>
      </c>
      <c r="G62" s="10">
        <f>[1]!SIM_rand(-G61)</f>
        <v>0.8861163258552551</v>
      </c>
      <c r="H62" s="10">
        <f>[1]!SIM_rand(-H61)</f>
        <v>0.3861927390098572</v>
      </c>
      <c r="I62" s="43">
        <f t="shared" si="1"/>
        <v>3</v>
      </c>
      <c r="J62" s="58">
        <f t="shared" si="2"/>
        <v>2</v>
      </c>
      <c r="K62" s="44">
        <f>[2]!RV_SIM(Prod2_Cap1,-F62)</f>
        <v>1</v>
      </c>
      <c r="L62" s="43">
        <f t="shared" si="3"/>
        <v>1</v>
      </c>
      <c r="M62" s="58">
        <f t="shared" si="4"/>
        <v>2</v>
      </c>
      <c r="N62" s="44">
        <f>[2]!RV_SIM(Prod2_Cap2,-G62)</f>
        <v>4</v>
      </c>
      <c r="O62" s="43">
        <f t="shared" si="5"/>
        <v>3</v>
      </c>
      <c r="P62" s="58">
        <f t="shared" si="6"/>
        <v>3</v>
      </c>
      <c r="Q62" s="44">
        <f>[2]!RV_SIM(Prod2_Cap3,-H62)</f>
        <v>6</v>
      </c>
      <c r="R62" s="43">
        <f t="shared" si="7"/>
        <v>6</v>
      </c>
      <c r="S62" s="58">
        <f t="shared" si="8"/>
        <v>6</v>
      </c>
    </row>
    <row r="63" spans="5:19" ht="12.75">
      <c r="E63">
        <f t="shared" si="0"/>
        <v>948</v>
      </c>
      <c r="F63" s="10">
        <f>[1]!SIM_rand(-F62)</f>
        <v>0.12911611795425415</v>
      </c>
      <c r="G63" s="10">
        <f>[1]!SIM_rand(-G62)</f>
        <v>0.5200647711753845</v>
      </c>
      <c r="H63" s="10">
        <f>[1]!SIM_rand(-H62)</f>
        <v>0.9398707747459412</v>
      </c>
      <c r="I63" s="43">
        <f t="shared" si="1"/>
        <v>3</v>
      </c>
      <c r="J63" s="58">
        <f t="shared" si="2"/>
        <v>4</v>
      </c>
      <c r="K63" s="44">
        <f>[2]!RV_SIM(Prod2_Cap1,-F63)</f>
        <v>2</v>
      </c>
      <c r="L63" s="43">
        <f t="shared" si="3"/>
        <v>2</v>
      </c>
      <c r="M63" s="58">
        <f t="shared" si="4"/>
        <v>0</v>
      </c>
      <c r="N63" s="44">
        <f>[2]!RV_SIM(Prod2_Cap2,-G63)</f>
        <v>1</v>
      </c>
      <c r="O63" s="43">
        <f t="shared" si="5"/>
        <v>1</v>
      </c>
      <c r="P63" s="58">
        <f t="shared" si="6"/>
        <v>0</v>
      </c>
      <c r="Q63" s="44">
        <f>[2]!RV_SIM(Prod2_Cap3,-H63)</f>
        <v>4</v>
      </c>
      <c r="R63" s="43">
        <f t="shared" si="7"/>
        <v>1</v>
      </c>
      <c r="S63" s="58">
        <f t="shared" si="8"/>
        <v>1</v>
      </c>
    </row>
    <row r="64" spans="5:19" ht="12.75">
      <c r="E64">
        <f t="shared" si="0"/>
        <v>949</v>
      </c>
      <c r="F64" s="10">
        <f>[1]!SIM_rand(-F63)</f>
        <v>0.2519453167915344</v>
      </c>
      <c r="G64" s="10">
        <f>[1]!SIM_rand(-G63)</f>
        <v>0.05681806802749634</v>
      </c>
      <c r="H64" s="10">
        <f>[1]!SIM_rand(-H63)</f>
        <v>0.5615602135658264</v>
      </c>
      <c r="I64" s="43">
        <f t="shared" si="1"/>
        <v>3</v>
      </c>
      <c r="J64" s="58">
        <f t="shared" si="2"/>
        <v>5</v>
      </c>
      <c r="K64" s="44">
        <f>[2]!RV_SIM(Prod2_Cap1,-F64)</f>
        <v>1</v>
      </c>
      <c r="L64" s="43">
        <f t="shared" si="3"/>
        <v>1</v>
      </c>
      <c r="M64" s="58">
        <f t="shared" si="4"/>
        <v>1</v>
      </c>
      <c r="N64" s="44">
        <f>[2]!RV_SIM(Prod2_Cap2,-G64)</f>
        <v>5</v>
      </c>
      <c r="O64" s="43">
        <f t="shared" si="5"/>
        <v>2</v>
      </c>
      <c r="P64" s="58">
        <f t="shared" si="6"/>
        <v>0</v>
      </c>
      <c r="Q64" s="44">
        <f>[2]!RV_SIM(Prod2_Cap3,-H64)</f>
        <v>6</v>
      </c>
      <c r="R64" s="43">
        <f t="shared" si="7"/>
        <v>2</v>
      </c>
      <c r="S64" s="58">
        <f t="shared" si="8"/>
        <v>2</v>
      </c>
    </row>
    <row r="65" spans="5:19" ht="12.75">
      <c r="E65">
        <f t="shared" si="0"/>
        <v>950</v>
      </c>
      <c r="F65" s="10">
        <f>[1]!SIM_rand(-F64)</f>
        <v>0.021478354930877686</v>
      </c>
      <c r="G65" s="10">
        <f>[1]!SIM_rand(-G64)</f>
        <v>0.7534539699554443</v>
      </c>
      <c r="H65" s="10">
        <f>[1]!SIM_rand(-H64)</f>
        <v>0.9490553736686707</v>
      </c>
      <c r="I65" s="43">
        <f t="shared" si="1"/>
        <v>3</v>
      </c>
      <c r="J65" s="58">
        <f t="shared" si="2"/>
        <v>7</v>
      </c>
      <c r="K65" s="44">
        <f>[2]!RV_SIM(Prod2_Cap1,-F65)</f>
        <v>2</v>
      </c>
      <c r="L65" s="43">
        <f t="shared" si="3"/>
        <v>2</v>
      </c>
      <c r="M65" s="58">
        <f t="shared" si="4"/>
        <v>0</v>
      </c>
      <c r="N65" s="44">
        <f>[2]!RV_SIM(Prod2_Cap2,-G65)</f>
        <v>1</v>
      </c>
      <c r="O65" s="43">
        <f t="shared" si="5"/>
        <v>1</v>
      </c>
      <c r="P65" s="58">
        <f t="shared" si="6"/>
        <v>0</v>
      </c>
      <c r="Q65" s="44">
        <f>[2]!RV_SIM(Prod2_Cap3,-H65)</f>
        <v>4</v>
      </c>
      <c r="R65" s="43">
        <f t="shared" si="7"/>
        <v>1</v>
      </c>
      <c r="S65" s="58">
        <f t="shared" si="8"/>
        <v>1</v>
      </c>
    </row>
    <row r="66" spans="5:19" ht="12.75">
      <c r="E66">
        <f t="shared" si="0"/>
        <v>951</v>
      </c>
      <c r="F66" s="10">
        <f>[1]!SIM_rand(-F65)</f>
        <v>0.21561330556869507</v>
      </c>
      <c r="G66" s="10">
        <f>[1]!SIM_rand(-G65)</f>
        <v>0.012229084968566895</v>
      </c>
      <c r="H66" s="10">
        <f>[1]!SIM_rand(-H65)</f>
        <v>0.6538794636726379</v>
      </c>
      <c r="I66" s="43">
        <f t="shared" si="1"/>
        <v>3</v>
      </c>
      <c r="J66" s="58">
        <f t="shared" si="2"/>
        <v>8</v>
      </c>
      <c r="K66" s="44">
        <f>[2]!RV_SIM(Prod2_Cap1,-F66)</f>
        <v>1</v>
      </c>
      <c r="L66" s="43">
        <f t="shared" si="3"/>
        <v>1</v>
      </c>
      <c r="M66" s="58">
        <f t="shared" si="4"/>
        <v>1</v>
      </c>
      <c r="N66" s="44">
        <f>[2]!RV_SIM(Prod2_Cap2,-G66)</f>
        <v>6</v>
      </c>
      <c r="O66" s="43">
        <f t="shared" si="5"/>
        <v>2</v>
      </c>
      <c r="P66" s="58">
        <f t="shared" si="6"/>
        <v>0</v>
      </c>
      <c r="Q66" s="44">
        <f>[2]!RV_SIM(Prod2_Cap3,-H66)</f>
        <v>1</v>
      </c>
      <c r="R66" s="43">
        <f t="shared" si="7"/>
        <v>1</v>
      </c>
      <c r="S66" s="58">
        <f t="shared" si="8"/>
        <v>1</v>
      </c>
    </row>
    <row r="67" spans="5:19" ht="12.75">
      <c r="E67">
        <f t="shared" si="0"/>
        <v>952</v>
      </c>
      <c r="F67" s="10">
        <f>[1]!SIM_rand(-F66)</f>
        <v>0.029897034168243408</v>
      </c>
      <c r="G67" s="10">
        <f>[1]!SIM_rand(-G66)</f>
        <v>0.9783791899681091</v>
      </c>
      <c r="H67" s="10">
        <f>[1]!SIM_rand(-H66)</f>
        <v>0.062478482723236084</v>
      </c>
      <c r="I67" s="43">
        <f t="shared" si="1"/>
        <v>3</v>
      </c>
      <c r="J67" s="58">
        <f t="shared" si="2"/>
        <v>10</v>
      </c>
      <c r="K67" s="44">
        <f>[2]!RV_SIM(Prod2_Cap1,-F67)</f>
        <v>2</v>
      </c>
      <c r="L67" s="43">
        <f t="shared" si="3"/>
        <v>2</v>
      </c>
      <c r="M67" s="58">
        <f t="shared" si="4"/>
        <v>0</v>
      </c>
      <c r="N67" s="44">
        <f>[2]!RV_SIM(Prod2_Cap2,-G67)</f>
        <v>5</v>
      </c>
      <c r="O67" s="43">
        <f t="shared" si="5"/>
        <v>2</v>
      </c>
      <c r="P67" s="58">
        <f t="shared" si="6"/>
        <v>1</v>
      </c>
      <c r="Q67" s="44">
        <f>[2]!RV_SIM(Prod2_Cap3,-H67)</f>
        <v>6</v>
      </c>
      <c r="R67" s="43">
        <f t="shared" si="7"/>
        <v>3</v>
      </c>
      <c r="S67" s="58">
        <f t="shared" si="8"/>
        <v>3</v>
      </c>
    </row>
    <row r="68" spans="5:19" ht="12.75">
      <c r="E68">
        <f t="shared" si="0"/>
        <v>953</v>
      </c>
      <c r="F68" s="10">
        <f>[1]!SIM_rand(-F67)</f>
        <v>0.3332013487815857</v>
      </c>
      <c r="G68" s="10">
        <f>[1]!SIM_rand(-G67)</f>
        <v>0.7380271553993225</v>
      </c>
      <c r="H68" s="10">
        <f>[1]!SIM_rand(-H67)</f>
        <v>0.9407384395599365</v>
      </c>
      <c r="I68" s="43">
        <f t="shared" si="1"/>
        <v>3</v>
      </c>
      <c r="J68" s="58">
        <f t="shared" si="2"/>
        <v>11</v>
      </c>
      <c r="K68" s="44">
        <f>[2]!RV_SIM(Prod2_Cap1,-F68)</f>
        <v>3</v>
      </c>
      <c r="L68" s="43">
        <f t="shared" si="3"/>
        <v>3</v>
      </c>
      <c r="M68" s="58">
        <f t="shared" si="4"/>
        <v>0</v>
      </c>
      <c r="N68" s="44">
        <f>[2]!RV_SIM(Prod2_Cap2,-G68)</f>
        <v>4</v>
      </c>
      <c r="O68" s="43">
        <f t="shared" si="5"/>
        <v>3</v>
      </c>
      <c r="P68" s="58">
        <f t="shared" si="6"/>
        <v>0</v>
      </c>
      <c r="Q68" s="44">
        <f>[2]!RV_SIM(Prod2_Cap3,-H68)</f>
        <v>1</v>
      </c>
      <c r="R68" s="43">
        <f t="shared" si="7"/>
        <v>1</v>
      </c>
      <c r="S68" s="58">
        <f t="shared" si="8"/>
        <v>1</v>
      </c>
    </row>
    <row r="69" spans="5:19" ht="12.75">
      <c r="E69">
        <f t="shared" si="0"/>
        <v>954</v>
      </c>
      <c r="F69" s="10">
        <f>[1]!SIM_rand(-F68)</f>
        <v>0.37207692861557007</v>
      </c>
      <c r="G69" s="10">
        <f>[1]!SIM_rand(-G68)</f>
        <v>0.5436779856681824</v>
      </c>
      <c r="H69" s="10">
        <f>[1]!SIM_rand(-H68)</f>
        <v>0.07342255115509033</v>
      </c>
      <c r="I69" s="43">
        <f t="shared" si="1"/>
        <v>3</v>
      </c>
      <c r="J69" s="58">
        <f t="shared" si="2"/>
        <v>11</v>
      </c>
      <c r="K69" s="44">
        <f>[2]!RV_SIM(Prod2_Cap1,-F69)</f>
        <v>1</v>
      </c>
      <c r="L69" s="43">
        <f t="shared" si="3"/>
        <v>1</v>
      </c>
      <c r="M69" s="58">
        <f t="shared" si="4"/>
        <v>0</v>
      </c>
      <c r="N69" s="44">
        <f>[2]!RV_SIM(Prod2_Cap2,-G69)</f>
        <v>3</v>
      </c>
      <c r="O69" s="43">
        <f t="shared" si="5"/>
        <v>1</v>
      </c>
      <c r="P69" s="58">
        <f t="shared" si="6"/>
        <v>2</v>
      </c>
      <c r="Q69" s="44">
        <f>[2]!RV_SIM(Prod2_Cap3,-H69)</f>
        <v>3</v>
      </c>
      <c r="R69" s="43">
        <f t="shared" si="7"/>
        <v>3</v>
      </c>
      <c r="S69" s="58">
        <f t="shared" si="8"/>
        <v>3</v>
      </c>
    </row>
    <row r="70" spans="5:19" ht="12.75">
      <c r="E70">
        <f t="shared" si="0"/>
        <v>955</v>
      </c>
      <c r="F70" s="10">
        <f>[1]!SIM_rand(-F69)</f>
        <v>0.13101094961166382</v>
      </c>
      <c r="G70" s="10">
        <f>[1]!SIM_rand(-G69)</f>
        <v>0.4979413151741028</v>
      </c>
      <c r="H70" s="10">
        <f>[1]!SIM_rand(-H69)</f>
        <v>0.4138925075531006</v>
      </c>
      <c r="I70" s="43">
        <f t="shared" si="1"/>
        <v>3</v>
      </c>
      <c r="J70" s="58">
        <f t="shared" si="2"/>
        <v>13</v>
      </c>
      <c r="K70" s="44">
        <f>[2]!RV_SIM(Prod2_Cap1,-F70)</f>
        <v>1</v>
      </c>
      <c r="L70" s="43">
        <f t="shared" si="3"/>
        <v>1</v>
      </c>
      <c r="M70" s="58">
        <f t="shared" si="4"/>
        <v>0</v>
      </c>
      <c r="N70" s="44">
        <f>[2]!RV_SIM(Prod2_Cap2,-G70)</f>
        <v>4</v>
      </c>
      <c r="O70" s="43">
        <f t="shared" si="5"/>
        <v>1</v>
      </c>
      <c r="P70" s="58">
        <f t="shared" si="6"/>
        <v>0</v>
      </c>
      <c r="Q70" s="44">
        <f>[2]!RV_SIM(Prod2_Cap3,-H70)</f>
        <v>2</v>
      </c>
      <c r="R70" s="43">
        <f t="shared" si="7"/>
        <v>1</v>
      </c>
      <c r="S70" s="58">
        <f t="shared" si="8"/>
        <v>1</v>
      </c>
    </row>
    <row r="71" spans="5:19" ht="12.75">
      <c r="E71">
        <f t="shared" si="0"/>
        <v>956</v>
      </c>
      <c r="F71" s="10">
        <f>[1]!SIM_rand(-F70)</f>
        <v>0.013875305652618408</v>
      </c>
      <c r="G71" s="10">
        <f>[1]!SIM_rand(-G70)</f>
        <v>0.5796820521354675</v>
      </c>
      <c r="H71" s="10">
        <f>[1]!SIM_rand(-H70)</f>
        <v>0.1766262650489807</v>
      </c>
      <c r="I71" s="43">
        <f t="shared" si="1"/>
        <v>3</v>
      </c>
      <c r="J71" s="58">
        <f t="shared" si="2"/>
        <v>15</v>
      </c>
      <c r="K71" s="44">
        <f>[2]!RV_SIM(Prod2_Cap1,-F71)</f>
        <v>3</v>
      </c>
      <c r="L71" s="43">
        <f t="shared" si="3"/>
        <v>3</v>
      </c>
      <c r="M71" s="58">
        <f t="shared" si="4"/>
        <v>0</v>
      </c>
      <c r="N71" s="44">
        <f>[2]!RV_SIM(Prod2_Cap2,-G71)</f>
        <v>3</v>
      </c>
      <c r="O71" s="43">
        <f t="shared" si="5"/>
        <v>3</v>
      </c>
      <c r="P71" s="58">
        <f t="shared" si="6"/>
        <v>0</v>
      </c>
      <c r="Q71" s="44">
        <f>[2]!RV_SIM(Prod2_Cap3,-H71)</f>
        <v>3</v>
      </c>
      <c r="R71" s="43">
        <f t="shared" si="7"/>
        <v>3</v>
      </c>
      <c r="S71" s="58">
        <f t="shared" si="8"/>
        <v>3</v>
      </c>
    </row>
    <row r="72" spans="5:19" ht="12.75">
      <c r="E72">
        <f t="shared" si="0"/>
        <v>957</v>
      </c>
      <c r="F72" s="10">
        <f>[1]!SIM_rand(-F71)</f>
        <v>0.4865235686302185</v>
      </c>
      <c r="G72" s="10">
        <f>[1]!SIM_rand(-G71)</f>
        <v>0.4612181782722473</v>
      </c>
      <c r="H72" s="10">
        <f>[1]!SIM_rand(-H71)</f>
        <v>0.4083860516548157</v>
      </c>
      <c r="I72" s="43">
        <f t="shared" si="1"/>
        <v>3</v>
      </c>
      <c r="J72" s="58">
        <f t="shared" si="2"/>
        <v>15</v>
      </c>
      <c r="K72" s="44">
        <f>[2]!RV_SIM(Prod2_Cap1,-F72)</f>
        <v>5</v>
      </c>
      <c r="L72" s="43">
        <f t="shared" si="3"/>
        <v>5</v>
      </c>
      <c r="M72" s="58">
        <f t="shared" si="4"/>
        <v>0</v>
      </c>
      <c r="N72" s="44">
        <f>[2]!RV_SIM(Prod2_Cap2,-G72)</f>
        <v>3</v>
      </c>
      <c r="O72" s="43">
        <f t="shared" si="5"/>
        <v>3</v>
      </c>
      <c r="P72" s="58">
        <f t="shared" si="6"/>
        <v>0</v>
      </c>
      <c r="Q72" s="44">
        <f>[2]!RV_SIM(Prod2_Cap3,-H72)</f>
        <v>5</v>
      </c>
      <c r="R72" s="43">
        <f t="shared" si="7"/>
        <v>3</v>
      </c>
      <c r="S72" s="58">
        <f t="shared" si="8"/>
        <v>3</v>
      </c>
    </row>
    <row r="73" spans="5:19" ht="12.75">
      <c r="E73">
        <f t="shared" si="0"/>
        <v>958</v>
      </c>
      <c r="F73" s="10">
        <f>[1]!SIM_rand(-F72)</f>
        <v>0.7685498595237732</v>
      </c>
      <c r="G73" s="10">
        <f>[1]!SIM_rand(-G72)</f>
        <v>0.37228649854660034</v>
      </c>
      <c r="H73" s="10">
        <f>[1]!SIM_rand(-H72)</f>
        <v>0.7234589457511902</v>
      </c>
      <c r="I73" s="43">
        <f t="shared" si="1"/>
        <v>3</v>
      </c>
      <c r="J73" s="58">
        <f t="shared" si="2"/>
        <v>13</v>
      </c>
      <c r="K73" s="44">
        <f>[2]!RV_SIM(Prod2_Cap1,-F73)</f>
        <v>5</v>
      </c>
      <c r="L73" s="43">
        <f t="shared" si="3"/>
        <v>5</v>
      </c>
      <c r="M73" s="58">
        <f t="shared" si="4"/>
        <v>2</v>
      </c>
      <c r="N73" s="44">
        <f>[2]!RV_SIM(Prod2_Cap2,-G73)</f>
        <v>1</v>
      </c>
      <c r="O73" s="43">
        <f t="shared" si="5"/>
        <v>1</v>
      </c>
      <c r="P73" s="58">
        <f t="shared" si="6"/>
        <v>0</v>
      </c>
      <c r="Q73" s="44">
        <f>[2]!RV_SIM(Prod2_Cap3,-H73)</f>
        <v>2</v>
      </c>
      <c r="R73" s="43">
        <f t="shared" si="7"/>
        <v>1</v>
      </c>
      <c r="S73" s="58">
        <f t="shared" si="8"/>
        <v>1</v>
      </c>
    </row>
    <row r="74" spans="5:19" ht="12.75">
      <c r="E74">
        <f t="shared" si="0"/>
        <v>959</v>
      </c>
      <c r="F74" s="10">
        <f>[1]!SIM_rand(-F73)</f>
        <v>0.7835307717323303</v>
      </c>
      <c r="G74" s="10">
        <f>[1]!SIM_rand(-G73)</f>
        <v>0.019890248775482178</v>
      </c>
      <c r="H74" s="10">
        <f>[1]!SIM_rand(-H73)</f>
        <v>0.21055155992507935</v>
      </c>
      <c r="I74" s="43">
        <f t="shared" si="1"/>
        <v>3</v>
      </c>
      <c r="J74" s="58">
        <f t="shared" si="2"/>
        <v>11</v>
      </c>
      <c r="K74" s="44">
        <f>[2]!RV_SIM(Prod2_Cap1,-F74)</f>
        <v>1</v>
      </c>
      <c r="L74" s="43">
        <f t="shared" si="3"/>
        <v>1</v>
      </c>
      <c r="M74" s="58">
        <f t="shared" si="4"/>
        <v>6</v>
      </c>
      <c r="N74" s="44">
        <f>[2]!RV_SIM(Prod2_Cap2,-G74)</f>
        <v>2</v>
      </c>
      <c r="O74" s="43">
        <f t="shared" si="5"/>
        <v>2</v>
      </c>
      <c r="P74" s="58">
        <f t="shared" si="6"/>
        <v>0</v>
      </c>
      <c r="Q74" s="44">
        <f>[2]!RV_SIM(Prod2_Cap3,-H74)</f>
        <v>3</v>
      </c>
      <c r="R74" s="43">
        <f t="shared" si="7"/>
        <v>2</v>
      </c>
      <c r="S74" s="58">
        <f t="shared" si="8"/>
        <v>2</v>
      </c>
    </row>
    <row r="75" spans="5:19" ht="12.75">
      <c r="E75">
        <f t="shared" si="0"/>
        <v>960</v>
      </c>
      <c r="F75" s="10">
        <f>[1]!SIM_rand(-F74)</f>
        <v>0.15912026166915894</v>
      </c>
      <c r="G75" s="10">
        <f>[1]!SIM_rand(-G74)</f>
        <v>0.20400899648666382</v>
      </c>
      <c r="H75" s="10">
        <f>[1]!SIM_rand(-H74)</f>
        <v>0.3499153256416321</v>
      </c>
      <c r="I75" s="43">
        <f t="shared" si="1"/>
        <v>3</v>
      </c>
      <c r="J75" s="58">
        <f t="shared" si="2"/>
        <v>13</v>
      </c>
      <c r="K75" s="44">
        <f>[2]!RV_SIM(Prod2_Cap1,-F75)</f>
        <v>6</v>
      </c>
      <c r="L75" s="43">
        <f t="shared" si="3"/>
        <v>6</v>
      </c>
      <c r="M75" s="58">
        <f t="shared" si="4"/>
        <v>5</v>
      </c>
      <c r="N75" s="44">
        <f>[2]!RV_SIM(Prod2_Cap2,-G75)</f>
        <v>1</v>
      </c>
      <c r="O75" s="43">
        <f t="shared" si="5"/>
        <v>1</v>
      </c>
      <c r="P75" s="58">
        <f t="shared" si="6"/>
        <v>0</v>
      </c>
      <c r="Q75" s="44">
        <f>[2]!RV_SIM(Prod2_Cap3,-H75)</f>
        <v>6</v>
      </c>
      <c r="R75" s="43">
        <f t="shared" si="7"/>
        <v>1</v>
      </c>
      <c r="S75" s="58">
        <f t="shared" si="8"/>
        <v>1</v>
      </c>
    </row>
    <row r="76" spans="5:19" ht="12.75">
      <c r="E76">
        <f t="shared" si="0"/>
        <v>961</v>
      </c>
      <c r="F76" s="10">
        <f>[1]!SIM_rand(-F75)</f>
        <v>0.921680748462677</v>
      </c>
      <c r="G76" s="10">
        <f>[1]!SIM_rand(-G75)</f>
        <v>0.1378987431526184</v>
      </c>
      <c r="H76" s="10">
        <f>[1]!SIM_rand(-H75)</f>
        <v>0.9824864268302917</v>
      </c>
      <c r="I76" s="43">
        <f t="shared" si="1"/>
        <v>3</v>
      </c>
      <c r="J76" s="58">
        <f t="shared" si="2"/>
        <v>10</v>
      </c>
      <c r="K76" s="44">
        <f>[2]!RV_SIM(Prod2_Cap1,-F76)</f>
        <v>2</v>
      </c>
      <c r="L76" s="43">
        <f t="shared" si="3"/>
        <v>2</v>
      </c>
      <c r="M76" s="58">
        <f t="shared" si="4"/>
        <v>10</v>
      </c>
      <c r="N76" s="44">
        <f>[2]!RV_SIM(Prod2_Cap2,-G76)</f>
        <v>5</v>
      </c>
      <c r="O76" s="43">
        <f t="shared" si="5"/>
        <v>5</v>
      </c>
      <c r="P76" s="58">
        <f t="shared" si="6"/>
        <v>0</v>
      </c>
      <c r="Q76" s="44">
        <f>[2]!RV_SIM(Prod2_Cap3,-H76)</f>
        <v>5</v>
      </c>
      <c r="R76" s="43">
        <f t="shared" si="7"/>
        <v>5</v>
      </c>
      <c r="S76" s="58">
        <f t="shared" si="8"/>
        <v>5</v>
      </c>
    </row>
    <row r="77" spans="5:19" ht="12.75">
      <c r="E77">
        <f t="shared" si="0"/>
        <v>962</v>
      </c>
      <c r="F77" s="10">
        <f>[1]!SIM_rand(-F76)</f>
        <v>0.2688402533531189</v>
      </c>
      <c r="G77" s="10">
        <f>[1]!SIM_rand(-G76)</f>
        <v>0.7608116269111633</v>
      </c>
      <c r="H77" s="10">
        <f>[1]!SIM_rand(-H76)</f>
        <v>0.7088597416877747</v>
      </c>
      <c r="I77" s="43">
        <f t="shared" si="1"/>
        <v>3</v>
      </c>
      <c r="J77" s="58">
        <f t="shared" si="2"/>
        <v>11</v>
      </c>
      <c r="K77" s="44">
        <f>[2]!RV_SIM(Prod2_Cap1,-F77)</f>
        <v>5</v>
      </c>
      <c r="L77" s="43">
        <f t="shared" si="3"/>
        <v>5</v>
      </c>
      <c r="M77" s="58">
        <f t="shared" si="4"/>
        <v>7</v>
      </c>
      <c r="N77" s="44">
        <f>[2]!RV_SIM(Prod2_Cap2,-G77)</f>
        <v>3</v>
      </c>
      <c r="O77" s="43">
        <f t="shared" si="5"/>
        <v>3</v>
      </c>
      <c r="P77" s="58">
        <f t="shared" si="6"/>
        <v>0</v>
      </c>
      <c r="Q77" s="44">
        <f>[2]!RV_SIM(Prod2_Cap3,-H77)</f>
        <v>3</v>
      </c>
      <c r="R77" s="43">
        <f t="shared" si="7"/>
        <v>3</v>
      </c>
      <c r="S77" s="58">
        <f t="shared" si="8"/>
        <v>3</v>
      </c>
    </row>
    <row r="78" spans="5:19" ht="12.75">
      <c r="E78">
        <f t="shared" si="0"/>
        <v>963</v>
      </c>
      <c r="F78" s="10">
        <f>[1]!SIM_rand(-F77)</f>
        <v>0.7748450636863708</v>
      </c>
      <c r="G78" s="10">
        <f>[1]!SIM_rand(-G77)</f>
        <v>0.4980296492576599</v>
      </c>
      <c r="H78" s="10">
        <f>[1]!SIM_rand(-H77)</f>
        <v>0.4317173361778259</v>
      </c>
      <c r="I78" s="43">
        <f t="shared" si="1"/>
        <v>3</v>
      </c>
      <c r="J78" s="58">
        <f t="shared" si="2"/>
        <v>9</v>
      </c>
      <c r="K78" s="44">
        <f>[2]!RV_SIM(Prod2_Cap1,-F78)</f>
        <v>4</v>
      </c>
      <c r="L78" s="43">
        <f t="shared" si="3"/>
        <v>4</v>
      </c>
      <c r="M78" s="58">
        <f t="shared" si="4"/>
        <v>9</v>
      </c>
      <c r="N78" s="44">
        <f>[2]!RV_SIM(Prod2_Cap2,-G78)</f>
        <v>6</v>
      </c>
      <c r="O78" s="43">
        <f t="shared" si="5"/>
        <v>6</v>
      </c>
      <c r="P78" s="58">
        <f t="shared" si="6"/>
        <v>0</v>
      </c>
      <c r="Q78" s="44">
        <f>[2]!RV_SIM(Prod2_Cap3,-H78)</f>
        <v>4</v>
      </c>
      <c r="R78" s="43">
        <f t="shared" si="7"/>
        <v>4</v>
      </c>
      <c r="S78" s="58">
        <f t="shared" si="8"/>
        <v>4</v>
      </c>
    </row>
    <row r="79" spans="5:19" ht="12.75">
      <c r="E79">
        <f t="shared" si="0"/>
        <v>964</v>
      </c>
      <c r="F79" s="10">
        <f>[1]!SIM_rand(-F78)</f>
        <v>0.6640592217445374</v>
      </c>
      <c r="G79" s="10">
        <f>[1]!SIM_rand(-G78)</f>
        <v>0.9202165007591248</v>
      </c>
      <c r="H79" s="10">
        <f>[1]!SIM_rand(-H78)</f>
        <v>0.6510981917381287</v>
      </c>
      <c r="I79" s="43">
        <f t="shared" si="1"/>
        <v>3</v>
      </c>
      <c r="J79" s="58">
        <f t="shared" si="2"/>
        <v>8</v>
      </c>
      <c r="K79" s="44">
        <f>[2]!RV_SIM(Prod2_Cap1,-F79)</f>
        <v>5</v>
      </c>
      <c r="L79" s="43">
        <f t="shared" si="3"/>
        <v>5</v>
      </c>
      <c r="M79" s="58">
        <f t="shared" si="4"/>
        <v>7</v>
      </c>
      <c r="N79" s="44">
        <f>[2]!RV_SIM(Prod2_Cap2,-G79)</f>
        <v>4</v>
      </c>
      <c r="O79" s="43">
        <f t="shared" si="5"/>
        <v>4</v>
      </c>
      <c r="P79" s="58">
        <f t="shared" si="6"/>
        <v>2</v>
      </c>
      <c r="Q79" s="44">
        <f>[2]!RV_SIM(Prod2_Cap3,-H79)</f>
        <v>3</v>
      </c>
      <c r="R79" s="43">
        <f t="shared" si="7"/>
        <v>3</v>
      </c>
      <c r="S79" s="58">
        <f t="shared" si="8"/>
        <v>3</v>
      </c>
    </row>
    <row r="80" spans="5:19" ht="12.75">
      <c r="E80">
        <f t="shared" si="0"/>
        <v>965</v>
      </c>
      <c r="F80" s="10">
        <f>[1]!SIM_rand(-F79)</f>
        <v>0.8192927241325378</v>
      </c>
      <c r="G80" s="10">
        <f>[1]!SIM_rand(-G79)</f>
        <v>0.6664214730262756</v>
      </c>
      <c r="H80" s="10">
        <f>[1]!SIM_rand(-H79)</f>
        <v>0.4747529625892639</v>
      </c>
      <c r="I80" s="43">
        <f t="shared" si="1"/>
        <v>3</v>
      </c>
      <c r="J80" s="58">
        <f t="shared" si="2"/>
        <v>6</v>
      </c>
      <c r="K80" s="44">
        <f>[2]!RV_SIM(Prod2_Cap1,-F80)</f>
        <v>4</v>
      </c>
      <c r="L80" s="43">
        <f t="shared" si="3"/>
        <v>4</v>
      </c>
      <c r="M80" s="58">
        <f t="shared" si="4"/>
        <v>8</v>
      </c>
      <c r="N80" s="44">
        <f>[2]!RV_SIM(Prod2_Cap2,-G80)</f>
        <v>3</v>
      </c>
      <c r="O80" s="43">
        <f t="shared" si="5"/>
        <v>3</v>
      </c>
      <c r="P80" s="58">
        <f t="shared" si="6"/>
        <v>3</v>
      </c>
      <c r="Q80" s="44">
        <f>[2]!RV_SIM(Prod2_Cap3,-H80)</f>
        <v>3</v>
      </c>
      <c r="R80" s="43">
        <f t="shared" si="7"/>
        <v>3</v>
      </c>
      <c r="S80" s="58">
        <f t="shared" si="8"/>
        <v>3</v>
      </c>
    </row>
    <row r="81" spans="5:19" ht="12.75">
      <c r="E81">
        <f aca="true" t="shared" si="9" ref="E81:E115">E80+1</f>
        <v>966</v>
      </c>
      <c r="F81" s="10">
        <f>[1]!SIM_rand(-F80)</f>
        <v>0.5099642872810364</v>
      </c>
      <c r="G81" s="10">
        <f>[1]!SIM_rand(-G80)</f>
        <v>0.496776282787323</v>
      </c>
      <c r="H81" s="10">
        <f>[1]!SIM_rand(-H80)</f>
        <v>0.42437857389450073</v>
      </c>
      <c r="I81" s="43">
        <f aca="true" t="shared" si="10" ref="I81:I115">Prod2_RM</f>
        <v>3</v>
      </c>
      <c r="J81" s="58">
        <f aca="true" t="shared" si="11" ref="J81:J115">I80+J80-L80</f>
        <v>5</v>
      </c>
      <c r="K81" s="44">
        <f>[2]!RV_SIM(Prod2_Cap1,-F81)</f>
        <v>1</v>
      </c>
      <c r="L81" s="43">
        <f aca="true" t="shared" si="12" ref="L81:L115">MIN(K81,J81+I81)</f>
        <v>1</v>
      </c>
      <c r="M81" s="58">
        <f aca="true" t="shared" si="13" ref="M81:M115">L80+M80-O80</f>
        <v>9</v>
      </c>
      <c r="N81" s="44">
        <f>[2]!RV_SIM(Prod2_Cap2,-G81)</f>
        <v>1</v>
      </c>
      <c r="O81" s="43">
        <f aca="true" t="shared" si="14" ref="O81:O115">MIN(N81,M81+L81)</f>
        <v>1</v>
      </c>
      <c r="P81" s="58">
        <f aca="true" t="shared" si="15" ref="P81:P115">O80+P80-R80</f>
        <v>3</v>
      </c>
      <c r="Q81" s="44">
        <f>[2]!RV_SIM(Prod2_Cap3,-H81)</f>
        <v>6</v>
      </c>
      <c r="R81" s="43">
        <f aca="true" t="shared" si="16" ref="R81:R115">MIN(Q81,P81+O81)</f>
        <v>4</v>
      </c>
      <c r="S81" s="58">
        <f aca="true" t="shared" si="17" ref="S81:S115">R81</f>
        <v>4</v>
      </c>
    </row>
    <row r="82" spans="5:19" ht="12.75">
      <c r="E82">
        <f t="shared" si="9"/>
        <v>967</v>
      </c>
      <c r="F82" s="10">
        <f>[1]!SIM_rand(-F81)</f>
        <v>0.09383338689804077</v>
      </c>
      <c r="G82" s="10">
        <f>[1]!SIM_rand(-G81)</f>
        <v>0.13427966833114624</v>
      </c>
      <c r="H82" s="10">
        <f>[1]!SIM_rand(-H81)</f>
        <v>0.9075331091880798</v>
      </c>
      <c r="I82" s="43">
        <f t="shared" si="10"/>
        <v>3</v>
      </c>
      <c r="J82" s="58">
        <f t="shared" si="11"/>
        <v>7</v>
      </c>
      <c r="K82" s="44">
        <f>[2]!RV_SIM(Prod2_Cap1,-F82)</f>
        <v>6</v>
      </c>
      <c r="L82" s="43">
        <f t="shared" si="12"/>
        <v>6</v>
      </c>
      <c r="M82" s="58">
        <f t="shared" si="13"/>
        <v>9</v>
      </c>
      <c r="N82" s="44">
        <f>[2]!RV_SIM(Prod2_Cap2,-G82)</f>
        <v>6</v>
      </c>
      <c r="O82" s="43">
        <f t="shared" si="14"/>
        <v>6</v>
      </c>
      <c r="P82" s="58">
        <f t="shared" si="15"/>
        <v>0</v>
      </c>
      <c r="Q82" s="44">
        <f>[2]!RV_SIM(Prod2_Cap3,-H82)</f>
        <v>4</v>
      </c>
      <c r="R82" s="43">
        <f t="shared" si="16"/>
        <v>4</v>
      </c>
      <c r="S82" s="58">
        <f t="shared" si="17"/>
        <v>4</v>
      </c>
    </row>
    <row r="83" spans="5:19" ht="12.75">
      <c r="E83">
        <f t="shared" si="9"/>
        <v>968</v>
      </c>
      <c r="F83" s="10">
        <f>[1]!SIM_rand(-F82)</f>
        <v>0.94991135597229</v>
      </c>
      <c r="G83" s="10">
        <f>[1]!SIM_rand(-G82)</f>
        <v>0.9570725560188293</v>
      </c>
      <c r="H83" s="10">
        <f>[1]!SIM_rand(-H82)</f>
        <v>0.5682411789894104</v>
      </c>
      <c r="I83" s="43">
        <f t="shared" si="10"/>
        <v>3</v>
      </c>
      <c r="J83" s="58">
        <f t="shared" si="11"/>
        <v>4</v>
      </c>
      <c r="K83" s="44">
        <f>[2]!RV_SIM(Prod2_Cap1,-F83)</f>
        <v>2</v>
      </c>
      <c r="L83" s="43">
        <f t="shared" si="12"/>
        <v>2</v>
      </c>
      <c r="M83" s="58">
        <f t="shared" si="13"/>
        <v>9</v>
      </c>
      <c r="N83" s="44">
        <f>[2]!RV_SIM(Prod2_Cap2,-G83)</f>
        <v>6</v>
      </c>
      <c r="O83" s="43">
        <f t="shared" si="14"/>
        <v>6</v>
      </c>
      <c r="P83" s="58">
        <f t="shared" si="15"/>
        <v>2</v>
      </c>
      <c r="Q83" s="44">
        <f>[2]!RV_SIM(Prod2_Cap3,-H83)</f>
        <v>5</v>
      </c>
      <c r="R83" s="43">
        <f t="shared" si="16"/>
        <v>5</v>
      </c>
      <c r="S83" s="58">
        <f t="shared" si="17"/>
        <v>5</v>
      </c>
    </row>
    <row r="84" spans="5:19" ht="12.75">
      <c r="E84">
        <f t="shared" si="9"/>
        <v>969</v>
      </c>
      <c r="F84" s="10">
        <f>[1]!SIM_rand(-F83)</f>
        <v>0.2592827081680298</v>
      </c>
      <c r="G84" s="10">
        <f>[1]!SIM_rand(-G83)</f>
        <v>0.9507507681846619</v>
      </c>
      <c r="H84" s="10">
        <f>[1]!SIM_rand(-H83)</f>
        <v>0.7000085711479187</v>
      </c>
      <c r="I84" s="43">
        <f t="shared" si="10"/>
        <v>3</v>
      </c>
      <c r="J84" s="58">
        <f t="shared" si="11"/>
        <v>5</v>
      </c>
      <c r="K84" s="44">
        <f>[2]!RV_SIM(Prod2_Cap1,-F84)</f>
        <v>2</v>
      </c>
      <c r="L84" s="43">
        <f t="shared" si="12"/>
        <v>2</v>
      </c>
      <c r="M84" s="58">
        <f t="shared" si="13"/>
        <v>5</v>
      </c>
      <c r="N84" s="44">
        <f>[2]!RV_SIM(Prod2_Cap2,-G84)</f>
        <v>6</v>
      </c>
      <c r="O84" s="43">
        <f t="shared" si="14"/>
        <v>6</v>
      </c>
      <c r="P84" s="58">
        <f t="shared" si="15"/>
        <v>3</v>
      </c>
      <c r="Q84" s="44">
        <f>[2]!RV_SIM(Prod2_Cap3,-H84)</f>
        <v>4</v>
      </c>
      <c r="R84" s="43">
        <f t="shared" si="16"/>
        <v>4</v>
      </c>
      <c r="S84" s="58">
        <f t="shared" si="17"/>
        <v>4</v>
      </c>
    </row>
    <row r="85" spans="5:19" ht="12.75">
      <c r="E85">
        <f t="shared" si="9"/>
        <v>970</v>
      </c>
      <c r="F85" s="10">
        <f>[1]!SIM_rand(-F84)</f>
        <v>0.2563846707344055</v>
      </c>
      <c r="G85" s="10">
        <f>[1]!SIM_rand(-G84)</f>
        <v>0.8340960144996643</v>
      </c>
      <c r="H85" s="10">
        <f>[1]!SIM_rand(-H84)</f>
        <v>0.5880315899848938</v>
      </c>
      <c r="I85" s="43">
        <f t="shared" si="10"/>
        <v>3</v>
      </c>
      <c r="J85" s="58">
        <f t="shared" si="11"/>
        <v>6</v>
      </c>
      <c r="K85" s="44">
        <f>[2]!RV_SIM(Prod2_Cap1,-F85)</f>
        <v>6</v>
      </c>
      <c r="L85" s="43">
        <f t="shared" si="12"/>
        <v>6</v>
      </c>
      <c r="M85" s="58">
        <f t="shared" si="13"/>
        <v>1</v>
      </c>
      <c r="N85" s="44">
        <f>[2]!RV_SIM(Prod2_Cap2,-G85)</f>
        <v>5</v>
      </c>
      <c r="O85" s="43">
        <f t="shared" si="14"/>
        <v>5</v>
      </c>
      <c r="P85" s="58">
        <f t="shared" si="15"/>
        <v>5</v>
      </c>
      <c r="Q85" s="44">
        <f>[2]!RV_SIM(Prod2_Cap3,-H85)</f>
        <v>2</v>
      </c>
      <c r="R85" s="43">
        <f t="shared" si="16"/>
        <v>2</v>
      </c>
      <c r="S85" s="58">
        <f t="shared" si="17"/>
        <v>2</v>
      </c>
    </row>
    <row r="86" spans="5:19" ht="12.75">
      <c r="E86">
        <f t="shared" si="9"/>
        <v>971</v>
      </c>
      <c r="F86" s="10">
        <f>[1]!SIM_rand(-F85)</f>
        <v>0.9303891062736511</v>
      </c>
      <c r="G86" s="10">
        <f>[1]!SIM_rand(-G85)</f>
        <v>0.715920627117157</v>
      </c>
      <c r="H86" s="10">
        <f>[1]!SIM_rand(-H85)</f>
        <v>0.1989869475364685</v>
      </c>
      <c r="I86" s="43">
        <f t="shared" si="10"/>
        <v>3</v>
      </c>
      <c r="J86" s="58">
        <f t="shared" si="11"/>
        <v>3</v>
      </c>
      <c r="K86" s="44">
        <f>[2]!RV_SIM(Prod2_Cap1,-F86)</f>
        <v>5</v>
      </c>
      <c r="L86" s="43">
        <f t="shared" si="12"/>
        <v>5</v>
      </c>
      <c r="M86" s="58">
        <f t="shared" si="13"/>
        <v>2</v>
      </c>
      <c r="N86" s="44">
        <f>[2]!RV_SIM(Prod2_Cap2,-G86)</f>
        <v>1</v>
      </c>
      <c r="O86" s="43">
        <f t="shared" si="14"/>
        <v>1</v>
      </c>
      <c r="P86" s="58">
        <f t="shared" si="15"/>
        <v>8</v>
      </c>
      <c r="Q86" s="44">
        <f>[2]!RV_SIM(Prod2_Cap3,-H86)</f>
        <v>1</v>
      </c>
      <c r="R86" s="43">
        <f t="shared" si="16"/>
        <v>1</v>
      </c>
      <c r="S86" s="58">
        <f t="shared" si="17"/>
        <v>1</v>
      </c>
    </row>
    <row r="87" spans="5:19" ht="12.75">
      <c r="E87">
        <f t="shared" si="9"/>
        <v>972</v>
      </c>
      <c r="F87" s="10">
        <f>[1]!SIM_rand(-F86)</f>
        <v>0.7049954533576965</v>
      </c>
      <c r="G87" s="10">
        <f>[1]!SIM_rand(-G86)</f>
        <v>0.09986573457717896</v>
      </c>
      <c r="H87" s="10">
        <f>[1]!SIM_rand(-H86)</f>
        <v>0.002850830554962158</v>
      </c>
      <c r="I87" s="43">
        <f t="shared" si="10"/>
        <v>3</v>
      </c>
      <c r="J87" s="58">
        <f t="shared" si="11"/>
        <v>1</v>
      </c>
      <c r="K87" s="44">
        <f>[2]!RV_SIM(Prod2_Cap1,-F87)</f>
        <v>6</v>
      </c>
      <c r="L87" s="43">
        <f t="shared" si="12"/>
        <v>4</v>
      </c>
      <c r="M87" s="58">
        <f t="shared" si="13"/>
        <v>6</v>
      </c>
      <c r="N87" s="44">
        <f>[2]!RV_SIM(Prod2_Cap2,-G87)</f>
        <v>5</v>
      </c>
      <c r="O87" s="43">
        <f t="shared" si="14"/>
        <v>5</v>
      </c>
      <c r="P87" s="58">
        <f t="shared" si="15"/>
        <v>8</v>
      </c>
      <c r="Q87" s="44">
        <f>[2]!RV_SIM(Prod2_Cap3,-H87)</f>
        <v>4</v>
      </c>
      <c r="R87" s="43">
        <f t="shared" si="16"/>
        <v>4</v>
      </c>
      <c r="S87" s="58">
        <f t="shared" si="17"/>
        <v>4</v>
      </c>
    </row>
    <row r="88" spans="5:19" ht="12.75">
      <c r="E88">
        <f t="shared" si="9"/>
        <v>973</v>
      </c>
      <c r="F88" s="10">
        <f>[1]!SIM_rand(-F87)</f>
        <v>0.9237789511680603</v>
      </c>
      <c r="G88" s="10">
        <f>[1]!SIM_rand(-G87)</f>
        <v>0.8315021991729736</v>
      </c>
      <c r="H88" s="10">
        <f>[1]!SIM_rand(-H87)</f>
        <v>0.6554194688796997</v>
      </c>
      <c r="I88" s="43">
        <f t="shared" si="10"/>
        <v>3</v>
      </c>
      <c r="J88" s="58">
        <f t="shared" si="11"/>
        <v>0</v>
      </c>
      <c r="K88" s="44">
        <f>[2]!RV_SIM(Prod2_Cap1,-F88)</f>
        <v>2</v>
      </c>
      <c r="L88" s="43">
        <f t="shared" si="12"/>
        <v>2</v>
      </c>
      <c r="M88" s="58">
        <f t="shared" si="13"/>
        <v>5</v>
      </c>
      <c r="N88" s="44">
        <f>[2]!RV_SIM(Prod2_Cap2,-G88)</f>
        <v>4</v>
      </c>
      <c r="O88" s="43">
        <f t="shared" si="14"/>
        <v>4</v>
      </c>
      <c r="P88" s="58">
        <f t="shared" si="15"/>
        <v>9</v>
      </c>
      <c r="Q88" s="44">
        <f>[2]!RV_SIM(Prod2_Cap3,-H88)</f>
        <v>1</v>
      </c>
      <c r="R88" s="43">
        <f t="shared" si="16"/>
        <v>1</v>
      </c>
      <c r="S88" s="58">
        <f t="shared" si="17"/>
        <v>1</v>
      </c>
    </row>
    <row r="89" spans="5:19" ht="12.75">
      <c r="E89">
        <f t="shared" si="9"/>
        <v>974</v>
      </c>
      <c r="F89" s="10">
        <f>[1]!SIM_rand(-F88)</f>
        <v>0.264620840549469</v>
      </c>
      <c r="G89" s="10">
        <f>[1]!SIM_rand(-G88)</f>
        <v>0.535408616065979</v>
      </c>
      <c r="H89" s="10">
        <f>[1]!SIM_rand(-H88)</f>
        <v>0.08892536163330078</v>
      </c>
      <c r="I89" s="43">
        <f t="shared" si="10"/>
        <v>3</v>
      </c>
      <c r="J89" s="58">
        <f t="shared" si="11"/>
        <v>1</v>
      </c>
      <c r="K89" s="44">
        <f>[2]!RV_SIM(Prod2_Cap1,-F89)</f>
        <v>1</v>
      </c>
      <c r="L89" s="43">
        <f t="shared" si="12"/>
        <v>1</v>
      </c>
      <c r="M89" s="58">
        <f t="shared" si="13"/>
        <v>3</v>
      </c>
      <c r="N89" s="44">
        <f>[2]!RV_SIM(Prod2_Cap2,-G89)</f>
        <v>3</v>
      </c>
      <c r="O89" s="43">
        <f t="shared" si="14"/>
        <v>3</v>
      </c>
      <c r="P89" s="58">
        <f t="shared" si="15"/>
        <v>12</v>
      </c>
      <c r="Q89" s="44">
        <f>[2]!RV_SIM(Prod2_Cap3,-H89)</f>
        <v>2</v>
      </c>
      <c r="R89" s="43">
        <f t="shared" si="16"/>
        <v>2</v>
      </c>
      <c r="S89" s="58">
        <f t="shared" si="17"/>
        <v>2</v>
      </c>
    </row>
    <row r="90" spans="5:19" ht="12.75">
      <c r="E90">
        <f t="shared" si="9"/>
        <v>975</v>
      </c>
      <c r="F90" s="10">
        <f>[1]!SIM_rand(-F89)</f>
        <v>0.037710368633270264</v>
      </c>
      <c r="G90" s="10">
        <f>[1]!SIM_rand(-G89)</f>
        <v>0.3937821388244629</v>
      </c>
      <c r="H90" s="10">
        <f>[1]!SIM_rand(-H89)</f>
        <v>0.2127234935760498</v>
      </c>
      <c r="I90" s="43">
        <f t="shared" si="10"/>
        <v>3</v>
      </c>
      <c r="J90" s="58">
        <f t="shared" si="11"/>
        <v>3</v>
      </c>
      <c r="K90" s="44">
        <f>[2]!RV_SIM(Prod2_Cap1,-F90)</f>
        <v>2</v>
      </c>
      <c r="L90" s="43">
        <f t="shared" si="12"/>
        <v>2</v>
      </c>
      <c r="M90" s="58">
        <f t="shared" si="13"/>
        <v>1</v>
      </c>
      <c r="N90" s="44">
        <f>[2]!RV_SIM(Prod2_Cap2,-G90)</f>
        <v>6</v>
      </c>
      <c r="O90" s="43">
        <f t="shared" si="14"/>
        <v>3</v>
      </c>
      <c r="P90" s="58">
        <f t="shared" si="15"/>
        <v>13</v>
      </c>
      <c r="Q90" s="44">
        <f>[2]!RV_SIM(Prod2_Cap3,-H90)</f>
        <v>3</v>
      </c>
      <c r="R90" s="43">
        <f t="shared" si="16"/>
        <v>3</v>
      </c>
      <c r="S90" s="58">
        <f t="shared" si="17"/>
        <v>3</v>
      </c>
    </row>
    <row r="91" spans="5:19" ht="12.75">
      <c r="E91">
        <f t="shared" si="9"/>
        <v>976</v>
      </c>
      <c r="F91" s="10">
        <f>[1]!SIM_rand(-F90)</f>
        <v>0.2663266658782959</v>
      </c>
      <c r="G91" s="10">
        <f>[1]!SIM_rand(-G90)</f>
        <v>0.8534408211708069</v>
      </c>
      <c r="H91" s="10">
        <f>[1]!SIM_rand(-H90)</f>
        <v>0.4818111062049866</v>
      </c>
      <c r="I91" s="43">
        <f t="shared" si="10"/>
        <v>3</v>
      </c>
      <c r="J91" s="58">
        <f t="shared" si="11"/>
        <v>4</v>
      </c>
      <c r="K91" s="44">
        <f>[2]!RV_SIM(Prod2_Cap1,-F91)</f>
        <v>4</v>
      </c>
      <c r="L91" s="43">
        <f t="shared" si="12"/>
        <v>4</v>
      </c>
      <c r="M91" s="58">
        <f t="shared" si="13"/>
        <v>0</v>
      </c>
      <c r="N91" s="44">
        <f>[2]!RV_SIM(Prod2_Cap2,-G91)</f>
        <v>1</v>
      </c>
      <c r="O91" s="43">
        <f t="shared" si="14"/>
        <v>1</v>
      </c>
      <c r="P91" s="58">
        <f t="shared" si="15"/>
        <v>13</v>
      </c>
      <c r="Q91" s="44">
        <f>[2]!RV_SIM(Prod2_Cap3,-H91)</f>
        <v>5</v>
      </c>
      <c r="R91" s="43">
        <f t="shared" si="16"/>
        <v>5</v>
      </c>
      <c r="S91" s="58">
        <f t="shared" si="17"/>
        <v>5</v>
      </c>
    </row>
    <row r="92" spans="5:19" ht="12.75">
      <c r="E92">
        <f t="shared" si="9"/>
        <v>977</v>
      </c>
      <c r="F92" s="10">
        <f>[1]!SIM_rand(-F91)</f>
        <v>0.6596775650978088</v>
      </c>
      <c r="G92" s="10">
        <f>[1]!SIM_rand(-G91)</f>
        <v>0.06853073835372925</v>
      </c>
      <c r="H92" s="10">
        <f>[1]!SIM_rand(-H91)</f>
        <v>0.7433578372001648</v>
      </c>
      <c r="I92" s="43">
        <f t="shared" si="10"/>
        <v>3</v>
      </c>
      <c r="J92" s="58">
        <f t="shared" si="11"/>
        <v>3</v>
      </c>
      <c r="K92" s="44">
        <f>[2]!RV_SIM(Prod2_Cap1,-F92)</f>
        <v>1</v>
      </c>
      <c r="L92" s="43">
        <f t="shared" si="12"/>
        <v>1</v>
      </c>
      <c r="M92" s="58">
        <f t="shared" si="13"/>
        <v>3</v>
      </c>
      <c r="N92" s="44">
        <f>[2]!RV_SIM(Prod2_Cap2,-G92)</f>
        <v>3</v>
      </c>
      <c r="O92" s="43">
        <f t="shared" si="14"/>
        <v>3</v>
      </c>
      <c r="P92" s="58">
        <f t="shared" si="15"/>
        <v>9</v>
      </c>
      <c r="Q92" s="44">
        <f>[2]!RV_SIM(Prod2_Cap3,-H92)</f>
        <v>2</v>
      </c>
      <c r="R92" s="43">
        <f t="shared" si="16"/>
        <v>2</v>
      </c>
      <c r="S92" s="58">
        <f t="shared" si="17"/>
        <v>2</v>
      </c>
    </row>
    <row r="93" spans="5:19" ht="12.75">
      <c r="E93">
        <f t="shared" si="9"/>
        <v>978</v>
      </c>
      <c r="F93" s="10">
        <f>[1]!SIM_rand(-F92)</f>
        <v>0.02530878782272339</v>
      </c>
      <c r="G93" s="10">
        <f>[1]!SIM_rand(-G92)</f>
        <v>0.4341280460357666</v>
      </c>
      <c r="H93" s="10">
        <f>[1]!SIM_rand(-H92)</f>
        <v>0.2695072293281555</v>
      </c>
      <c r="I93" s="43">
        <f t="shared" si="10"/>
        <v>3</v>
      </c>
      <c r="J93" s="58">
        <f t="shared" si="11"/>
        <v>5</v>
      </c>
      <c r="K93" s="44">
        <f>[2]!RV_SIM(Prod2_Cap1,-F93)</f>
        <v>4</v>
      </c>
      <c r="L93" s="43">
        <f t="shared" si="12"/>
        <v>4</v>
      </c>
      <c r="M93" s="58">
        <f t="shared" si="13"/>
        <v>1</v>
      </c>
      <c r="N93" s="44">
        <f>[2]!RV_SIM(Prod2_Cap2,-G93)</f>
        <v>4</v>
      </c>
      <c r="O93" s="43">
        <f t="shared" si="14"/>
        <v>4</v>
      </c>
      <c r="P93" s="58">
        <f t="shared" si="15"/>
        <v>10</v>
      </c>
      <c r="Q93" s="44">
        <f>[2]!RV_SIM(Prod2_Cap3,-H93)</f>
        <v>5</v>
      </c>
      <c r="R93" s="43">
        <f t="shared" si="16"/>
        <v>5</v>
      </c>
      <c r="S93" s="58">
        <f t="shared" si="17"/>
        <v>5</v>
      </c>
    </row>
    <row r="94" spans="5:19" ht="12.75">
      <c r="E94">
        <f t="shared" si="9"/>
        <v>979</v>
      </c>
      <c r="F94" s="10">
        <f>[1]!SIM_rand(-F93)</f>
        <v>0.6135167479515076</v>
      </c>
      <c r="G94" s="10">
        <f>[1]!SIM_rand(-G93)</f>
        <v>0.6382208466529846</v>
      </c>
      <c r="H94" s="10">
        <f>[1]!SIM_rand(-H93)</f>
        <v>0.7266537547111511</v>
      </c>
      <c r="I94" s="43">
        <f t="shared" si="10"/>
        <v>3</v>
      </c>
      <c r="J94" s="58">
        <f t="shared" si="11"/>
        <v>4</v>
      </c>
      <c r="K94" s="44">
        <f>[2]!RV_SIM(Prod2_Cap1,-F94)</f>
        <v>2</v>
      </c>
      <c r="L94" s="43">
        <f t="shared" si="12"/>
        <v>2</v>
      </c>
      <c r="M94" s="58">
        <f t="shared" si="13"/>
        <v>1</v>
      </c>
      <c r="N94" s="44">
        <f>[2]!RV_SIM(Prod2_Cap2,-G94)</f>
        <v>1</v>
      </c>
      <c r="O94" s="43">
        <f t="shared" si="14"/>
        <v>1</v>
      </c>
      <c r="P94" s="58">
        <f t="shared" si="15"/>
        <v>9</v>
      </c>
      <c r="Q94" s="44">
        <f>[2]!RV_SIM(Prod2_Cap3,-H94)</f>
        <v>5</v>
      </c>
      <c r="R94" s="43">
        <f t="shared" si="16"/>
        <v>5</v>
      </c>
      <c r="S94" s="58">
        <f t="shared" si="17"/>
        <v>5</v>
      </c>
    </row>
    <row r="95" spans="5:19" ht="12.75">
      <c r="E95">
        <f t="shared" si="9"/>
        <v>980</v>
      </c>
      <c r="F95" s="10">
        <f>[1]!SIM_rand(-F94)</f>
        <v>0.1822238564491272</v>
      </c>
      <c r="G95" s="10">
        <f>[1]!SIM_rand(-G94)</f>
        <v>0.13362425565719604</v>
      </c>
      <c r="H95" s="10">
        <f>[1]!SIM_rand(-H94)</f>
        <v>0.6912015080451965</v>
      </c>
      <c r="I95" s="43">
        <f t="shared" si="10"/>
        <v>3</v>
      </c>
      <c r="J95" s="58">
        <f t="shared" si="11"/>
        <v>5</v>
      </c>
      <c r="K95" s="44">
        <f>[2]!RV_SIM(Prod2_Cap1,-F95)</f>
        <v>6</v>
      </c>
      <c r="L95" s="43">
        <f t="shared" si="12"/>
        <v>6</v>
      </c>
      <c r="M95" s="58">
        <f t="shared" si="13"/>
        <v>2</v>
      </c>
      <c r="N95" s="44">
        <f>[2]!RV_SIM(Prod2_Cap2,-G95)</f>
        <v>5</v>
      </c>
      <c r="O95" s="43">
        <f t="shared" si="14"/>
        <v>5</v>
      </c>
      <c r="P95" s="58">
        <f t="shared" si="15"/>
        <v>5</v>
      </c>
      <c r="Q95" s="44">
        <f>[2]!RV_SIM(Prod2_Cap3,-H95)</f>
        <v>6</v>
      </c>
      <c r="R95" s="43">
        <f t="shared" si="16"/>
        <v>6</v>
      </c>
      <c r="S95" s="58">
        <f t="shared" si="17"/>
        <v>6</v>
      </c>
    </row>
    <row r="96" spans="5:19" ht="12.75">
      <c r="E96">
        <f t="shared" si="9"/>
        <v>981</v>
      </c>
      <c r="F96" s="10">
        <f>[1]!SIM_rand(-F95)</f>
        <v>0.9876993298530579</v>
      </c>
      <c r="G96" s="10">
        <f>[1]!SIM_rand(-G95)</f>
        <v>0.7647421956062317</v>
      </c>
      <c r="H96" s="10">
        <f>[1]!SIM_rand(-H95)</f>
        <v>0.8401607871055603</v>
      </c>
      <c r="I96" s="43">
        <f t="shared" si="10"/>
        <v>3</v>
      </c>
      <c r="J96" s="58">
        <f t="shared" si="11"/>
        <v>2</v>
      </c>
      <c r="K96" s="44">
        <f>[2]!RV_SIM(Prod2_Cap1,-F96)</f>
        <v>4</v>
      </c>
      <c r="L96" s="43">
        <f t="shared" si="12"/>
        <v>4</v>
      </c>
      <c r="M96" s="58">
        <f t="shared" si="13"/>
        <v>3</v>
      </c>
      <c r="N96" s="44">
        <f>[2]!RV_SIM(Prod2_Cap2,-G96)</f>
        <v>1</v>
      </c>
      <c r="O96" s="43">
        <f t="shared" si="14"/>
        <v>1</v>
      </c>
      <c r="P96" s="58">
        <f t="shared" si="15"/>
        <v>4</v>
      </c>
      <c r="Q96" s="44">
        <f>[2]!RV_SIM(Prod2_Cap3,-H96)</f>
        <v>6</v>
      </c>
      <c r="R96" s="43">
        <f t="shared" si="16"/>
        <v>5</v>
      </c>
      <c r="S96" s="58">
        <f t="shared" si="17"/>
        <v>5</v>
      </c>
    </row>
    <row r="97" spans="5:19" ht="12.75">
      <c r="E97">
        <f t="shared" si="9"/>
        <v>982</v>
      </c>
      <c r="F97" s="10">
        <f>[1]!SIM_rand(-F96)</f>
        <v>0.5409993529319763</v>
      </c>
      <c r="G97" s="10">
        <f>[1]!SIM_rand(-G96)</f>
        <v>0.12832778692245483</v>
      </c>
      <c r="H97" s="10">
        <f>[1]!SIM_rand(-H96)</f>
        <v>0.890475332736969</v>
      </c>
      <c r="I97" s="43">
        <f t="shared" si="10"/>
        <v>3</v>
      </c>
      <c r="J97" s="58">
        <f t="shared" si="11"/>
        <v>1</v>
      </c>
      <c r="K97" s="44">
        <f>[2]!RV_SIM(Prod2_Cap1,-F97)</f>
        <v>4</v>
      </c>
      <c r="L97" s="43">
        <f t="shared" si="12"/>
        <v>4</v>
      </c>
      <c r="M97" s="58">
        <f t="shared" si="13"/>
        <v>6</v>
      </c>
      <c r="N97" s="44">
        <f>[2]!RV_SIM(Prod2_Cap2,-G97)</f>
        <v>3</v>
      </c>
      <c r="O97" s="43">
        <f t="shared" si="14"/>
        <v>3</v>
      </c>
      <c r="P97" s="58">
        <f t="shared" si="15"/>
        <v>0</v>
      </c>
      <c r="Q97" s="44">
        <f>[2]!RV_SIM(Prod2_Cap3,-H97)</f>
        <v>3</v>
      </c>
      <c r="R97" s="43">
        <f t="shared" si="16"/>
        <v>3</v>
      </c>
      <c r="S97" s="58">
        <f t="shared" si="17"/>
        <v>3</v>
      </c>
    </row>
    <row r="98" spans="5:19" ht="12.75">
      <c r="E98">
        <f t="shared" si="9"/>
        <v>983</v>
      </c>
      <c r="F98" s="10">
        <f>[1]!SIM_rand(-F97)</f>
        <v>0.516963541507721</v>
      </c>
      <c r="G98" s="10">
        <f>[1]!SIM_rand(-G97)</f>
        <v>0.3370888829231262</v>
      </c>
      <c r="H98" s="10">
        <f>[1]!SIM_rand(-H97)</f>
        <v>0.3729545474052429</v>
      </c>
      <c r="I98" s="43">
        <f t="shared" si="10"/>
        <v>3</v>
      </c>
      <c r="J98" s="58">
        <f t="shared" si="11"/>
        <v>0</v>
      </c>
      <c r="K98" s="44">
        <f>[2]!RV_SIM(Prod2_Cap1,-F98)</f>
        <v>5</v>
      </c>
      <c r="L98" s="43">
        <f t="shared" si="12"/>
        <v>3</v>
      </c>
      <c r="M98" s="58">
        <f t="shared" si="13"/>
        <v>7</v>
      </c>
      <c r="N98" s="44">
        <f>[2]!RV_SIM(Prod2_Cap2,-G98)</f>
        <v>1</v>
      </c>
      <c r="O98" s="43">
        <f t="shared" si="14"/>
        <v>1</v>
      </c>
      <c r="P98" s="58">
        <f t="shared" si="15"/>
        <v>0</v>
      </c>
      <c r="Q98" s="44">
        <f>[2]!RV_SIM(Prod2_Cap3,-H98)</f>
        <v>4</v>
      </c>
      <c r="R98" s="43">
        <f t="shared" si="16"/>
        <v>1</v>
      </c>
      <c r="S98" s="58">
        <f t="shared" si="17"/>
        <v>1</v>
      </c>
    </row>
    <row r="99" spans="5:19" ht="12.75">
      <c r="E99">
        <f t="shared" si="9"/>
        <v>984</v>
      </c>
      <c r="F99" s="10">
        <f>[1]!SIM_rand(-F98)</f>
        <v>0.8064782023429871</v>
      </c>
      <c r="G99" s="10">
        <f>[1]!SIM_rand(-G98)</f>
        <v>0.056515395641326904</v>
      </c>
      <c r="H99" s="10">
        <f>[1]!SIM_rand(-H98)</f>
        <v>0.5871710181236267</v>
      </c>
      <c r="I99" s="43">
        <f t="shared" si="10"/>
        <v>3</v>
      </c>
      <c r="J99" s="58">
        <f t="shared" si="11"/>
        <v>0</v>
      </c>
      <c r="K99" s="44">
        <f>[2]!RV_SIM(Prod2_Cap1,-F99)</f>
        <v>6</v>
      </c>
      <c r="L99" s="43">
        <f t="shared" si="12"/>
        <v>3</v>
      </c>
      <c r="M99" s="58">
        <f t="shared" si="13"/>
        <v>9</v>
      </c>
      <c r="N99" s="44">
        <f>[2]!RV_SIM(Prod2_Cap2,-G99)</f>
        <v>4</v>
      </c>
      <c r="O99" s="43">
        <f t="shared" si="14"/>
        <v>4</v>
      </c>
      <c r="P99" s="58">
        <f t="shared" si="15"/>
        <v>0</v>
      </c>
      <c r="Q99" s="44">
        <f>[2]!RV_SIM(Prod2_Cap3,-H99)</f>
        <v>3</v>
      </c>
      <c r="R99" s="43">
        <f t="shared" si="16"/>
        <v>3</v>
      </c>
      <c r="S99" s="58">
        <f t="shared" si="17"/>
        <v>3</v>
      </c>
    </row>
    <row r="100" spans="5:19" ht="12.75">
      <c r="E100">
        <f t="shared" si="9"/>
        <v>985</v>
      </c>
      <c r="F100" s="10">
        <f>[1]!SIM_rand(-F99)</f>
        <v>0.9107125401496887</v>
      </c>
      <c r="G100" s="10">
        <f>[1]!SIM_rand(-G99)</f>
        <v>0.5902478694915771</v>
      </c>
      <c r="H100" s="10">
        <f>[1]!SIM_rand(-H99)</f>
        <v>0.4160462021827698</v>
      </c>
      <c r="I100" s="43">
        <f t="shared" si="10"/>
        <v>3</v>
      </c>
      <c r="J100" s="58">
        <f t="shared" si="11"/>
        <v>0</v>
      </c>
      <c r="K100" s="44">
        <f>[2]!RV_SIM(Prod2_Cap1,-F100)</f>
        <v>5</v>
      </c>
      <c r="L100" s="43">
        <f t="shared" si="12"/>
        <v>3</v>
      </c>
      <c r="M100" s="58">
        <f t="shared" si="13"/>
        <v>8</v>
      </c>
      <c r="N100" s="44">
        <f>[2]!RV_SIM(Prod2_Cap2,-G100)</f>
        <v>1</v>
      </c>
      <c r="O100" s="43">
        <f t="shared" si="14"/>
        <v>1</v>
      </c>
      <c r="P100" s="58">
        <f t="shared" si="15"/>
        <v>1</v>
      </c>
      <c r="Q100" s="44">
        <f>[2]!RV_SIM(Prod2_Cap3,-H100)</f>
        <v>2</v>
      </c>
      <c r="R100" s="43">
        <f t="shared" si="16"/>
        <v>2</v>
      </c>
      <c r="S100" s="58">
        <f t="shared" si="17"/>
        <v>2</v>
      </c>
    </row>
    <row r="101" spans="5:19" ht="12.75">
      <c r="E101">
        <f t="shared" si="9"/>
        <v>986</v>
      </c>
      <c r="F101" s="10">
        <f>[1]!SIM_rand(-F100)</f>
        <v>0.8046745657920837</v>
      </c>
      <c r="G101" s="10">
        <f>[1]!SIM_rand(-G100)</f>
        <v>0.03505051136016846</v>
      </c>
      <c r="H101" s="10">
        <f>[1]!SIM_rand(-H100)</f>
        <v>0.2795488238334656</v>
      </c>
      <c r="I101" s="43">
        <f t="shared" si="10"/>
        <v>3</v>
      </c>
      <c r="J101" s="58">
        <f t="shared" si="11"/>
        <v>0</v>
      </c>
      <c r="K101" s="44">
        <f>[2]!RV_SIM(Prod2_Cap1,-F101)</f>
        <v>1</v>
      </c>
      <c r="L101" s="43">
        <f t="shared" si="12"/>
        <v>1</v>
      </c>
      <c r="M101" s="58">
        <f t="shared" si="13"/>
        <v>10</v>
      </c>
      <c r="N101" s="44">
        <f>[2]!RV_SIM(Prod2_Cap2,-G101)</f>
        <v>5</v>
      </c>
      <c r="O101" s="43">
        <f t="shared" si="14"/>
        <v>5</v>
      </c>
      <c r="P101" s="58">
        <f t="shared" si="15"/>
        <v>0</v>
      </c>
      <c r="Q101" s="44">
        <f>[2]!RV_SIM(Prod2_Cap3,-H101)</f>
        <v>5</v>
      </c>
      <c r="R101" s="43">
        <f t="shared" si="16"/>
        <v>5</v>
      </c>
      <c r="S101" s="58">
        <f t="shared" si="17"/>
        <v>5</v>
      </c>
    </row>
    <row r="102" spans="5:19" ht="12.75">
      <c r="E102">
        <f t="shared" si="9"/>
        <v>987</v>
      </c>
      <c r="F102" s="10">
        <f>[1]!SIM_rand(-F101)</f>
        <v>0.12779337167739868</v>
      </c>
      <c r="G102" s="10">
        <f>[1]!SIM_rand(-G101)</f>
        <v>0.7367732524871826</v>
      </c>
      <c r="H102" s="10">
        <f>[1]!SIM_rand(-H101)</f>
        <v>0.7589334845542908</v>
      </c>
      <c r="I102" s="43">
        <f t="shared" si="10"/>
        <v>3</v>
      </c>
      <c r="J102" s="58">
        <f t="shared" si="11"/>
        <v>2</v>
      </c>
      <c r="K102" s="44">
        <f>[2]!RV_SIM(Prod2_Cap1,-F102)</f>
        <v>3</v>
      </c>
      <c r="L102" s="43">
        <f t="shared" si="12"/>
        <v>3</v>
      </c>
      <c r="M102" s="58">
        <f t="shared" si="13"/>
        <v>6</v>
      </c>
      <c r="N102" s="44">
        <f>[2]!RV_SIM(Prod2_Cap2,-G102)</f>
        <v>2</v>
      </c>
      <c r="O102" s="43">
        <f t="shared" si="14"/>
        <v>2</v>
      </c>
      <c r="P102" s="58">
        <f t="shared" si="15"/>
        <v>0</v>
      </c>
      <c r="Q102" s="44">
        <f>[2]!RV_SIM(Prod2_Cap3,-H102)</f>
        <v>1</v>
      </c>
      <c r="R102" s="43">
        <f t="shared" si="16"/>
        <v>1</v>
      </c>
      <c r="S102" s="58">
        <f t="shared" si="17"/>
        <v>1</v>
      </c>
    </row>
    <row r="103" spans="5:19" ht="12.75">
      <c r="E103">
        <f t="shared" si="9"/>
        <v>988</v>
      </c>
      <c r="F103" s="10">
        <f>[1]!SIM_rand(-F102)</f>
        <v>0.41234952211380005</v>
      </c>
      <c r="G103" s="10">
        <f>[1]!SIM_rand(-G102)</f>
        <v>0.24684154987335205</v>
      </c>
      <c r="H103" s="10">
        <f>[1]!SIM_rand(-H102)</f>
        <v>0.06677442789077759</v>
      </c>
      <c r="I103" s="43">
        <f t="shared" si="10"/>
        <v>3</v>
      </c>
      <c r="J103" s="58">
        <f t="shared" si="11"/>
        <v>2</v>
      </c>
      <c r="K103" s="44">
        <f>[2]!RV_SIM(Prod2_Cap1,-F103)</f>
        <v>2</v>
      </c>
      <c r="L103" s="43">
        <f t="shared" si="12"/>
        <v>2</v>
      </c>
      <c r="M103" s="58">
        <f t="shared" si="13"/>
        <v>7</v>
      </c>
      <c r="N103" s="44">
        <f>[2]!RV_SIM(Prod2_Cap2,-G103)</f>
        <v>2</v>
      </c>
      <c r="O103" s="43">
        <f t="shared" si="14"/>
        <v>2</v>
      </c>
      <c r="P103" s="58">
        <f t="shared" si="15"/>
        <v>1</v>
      </c>
      <c r="Q103" s="44">
        <f>[2]!RV_SIM(Prod2_Cap3,-H103)</f>
        <v>2</v>
      </c>
      <c r="R103" s="43">
        <f t="shared" si="16"/>
        <v>2</v>
      </c>
      <c r="S103" s="58">
        <f t="shared" si="17"/>
        <v>2</v>
      </c>
    </row>
    <row r="104" spans="5:19" ht="12.75">
      <c r="E104">
        <f t="shared" si="9"/>
        <v>989</v>
      </c>
      <c r="F104" s="10">
        <f>[1]!SIM_rand(-F103)</f>
        <v>0.19186562299728394</v>
      </c>
      <c r="G104" s="10">
        <f>[1]!SIM_rand(-G103)</f>
        <v>0.24964052438735962</v>
      </c>
      <c r="H104" s="10">
        <f>[1]!SIM_rand(-H103)</f>
        <v>0.32295918464660645</v>
      </c>
      <c r="I104" s="43">
        <f t="shared" si="10"/>
        <v>3</v>
      </c>
      <c r="J104" s="58">
        <f t="shared" si="11"/>
        <v>3</v>
      </c>
      <c r="K104" s="44">
        <f>[2]!RV_SIM(Prod2_Cap1,-F104)</f>
        <v>4</v>
      </c>
      <c r="L104" s="43">
        <f t="shared" si="12"/>
        <v>4</v>
      </c>
      <c r="M104" s="58">
        <f t="shared" si="13"/>
        <v>7</v>
      </c>
      <c r="N104" s="44">
        <f>[2]!RV_SIM(Prod2_Cap2,-G104)</f>
        <v>6</v>
      </c>
      <c r="O104" s="43">
        <f t="shared" si="14"/>
        <v>6</v>
      </c>
      <c r="P104" s="58">
        <f t="shared" si="15"/>
        <v>1</v>
      </c>
      <c r="Q104" s="44">
        <f>[2]!RV_SIM(Prod2_Cap3,-H104)</f>
        <v>2</v>
      </c>
      <c r="R104" s="43">
        <f t="shared" si="16"/>
        <v>2</v>
      </c>
      <c r="S104" s="58">
        <f t="shared" si="17"/>
        <v>2</v>
      </c>
    </row>
    <row r="105" spans="5:19" ht="12.75">
      <c r="E105">
        <f t="shared" si="9"/>
        <v>990</v>
      </c>
      <c r="F105" s="10">
        <f>[1]!SIM_rand(-F104)</f>
        <v>0.653736412525177</v>
      </c>
      <c r="G105" s="10">
        <f>[1]!SIM_rand(-G104)</f>
        <v>0.9111211895942688</v>
      </c>
      <c r="H105" s="10">
        <f>[1]!SIM_rand(-H104)</f>
        <v>0.22515588998794556</v>
      </c>
      <c r="I105" s="43">
        <f t="shared" si="10"/>
        <v>3</v>
      </c>
      <c r="J105" s="58">
        <f t="shared" si="11"/>
        <v>2</v>
      </c>
      <c r="K105" s="44">
        <f>[2]!RV_SIM(Prod2_Cap1,-F105)</f>
        <v>5</v>
      </c>
      <c r="L105" s="43">
        <f t="shared" si="12"/>
        <v>5</v>
      </c>
      <c r="M105" s="58">
        <f t="shared" si="13"/>
        <v>5</v>
      </c>
      <c r="N105" s="44">
        <f>[2]!RV_SIM(Prod2_Cap2,-G105)</f>
        <v>4</v>
      </c>
      <c r="O105" s="43">
        <f t="shared" si="14"/>
        <v>4</v>
      </c>
      <c r="P105" s="58">
        <f t="shared" si="15"/>
        <v>5</v>
      </c>
      <c r="Q105" s="44">
        <f>[2]!RV_SIM(Prod2_Cap3,-H105)</f>
        <v>5</v>
      </c>
      <c r="R105" s="43">
        <f t="shared" si="16"/>
        <v>5</v>
      </c>
      <c r="S105" s="58">
        <f t="shared" si="17"/>
        <v>5</v>
      </c>
    </row>
    <row r="106" spans="5:19" ht="12.75">
      <c r="E106">
        <f t="shared" si="9"/>
        <v>991</v>
      </c>
      <c r="F106" s="10">
        <f>[1]!SIM_rand(-F105)</f>
        <v>0.6976732611656189</v>
      </c>
      <c r="G106" s="10">
        <f>[1]!SIM_rand(-G105)</f>
        <v>0.5734681487083435</v>
      </c>
      <c r="H106" s="10">
        <f>[1]!SIM_rand(-H105)</f>
        <v>0.7908743023872375</v>
      </c>
      <c r="I106" s="43">
        <f t="shared" si="10"/>
        <v>3</v>
      </c>
      <c r="J106" s="58">
        <f t="shared" si="11"/>
        <v>0</v>
      </c>
      <c r="K106" s="44">
        <f>[2]!RV_SIM(Prod2_Cap1,-F106)</f>
        <v>1</v>
      </c>
      <c r="L106" s="43">
        <f t="shared" si="12"/>
        <v>1</v>
      </c>
      <c r="M106" s="58">
        <f t="shared" si="13"/>
        <v>6</v>
      </c>
      <c r="N106" s="44">
        <f>[2]!RV_SIM(Prod2_Cap2,-G106)</f>
        <v>1</v>
      </c>
      <c r="O106" s="43">
        <f t="shared" si="14"/>
        <v>1</v>
      </c>
      <c r="P106" s="58">
        <f t="shared" si="15"/>
        <v>4</v>
      </c>
      <c r="Q106" s="44">
        <f>[2]!RV_SIM(Prod2_Cap3,-H106)</f>
        <v>2</v>
      </c>
      <c r="R106" s="43">
        <f t="shared" si="16"/>
        <v>2</v>
      </c>
      <c r="S106" s="58">
        <f t="shared" si="17"/>
        <v>2</v>
      </c>
    </row>
    <row r="107" spans="5:19" ht="12.75">
      <c r="E107">
        <f t="shared" si="9"/>
        <v>992</v>
      </c>
      <c r="F107" s="10">
        <f>[1]!SIM_rand(-F106)</f>
        <v>0.08258634805679321</v>
      </c>
      <c r="G107" s="10">
        <f>[1]!SIM_rand(-G106)</f>
        <v>0.011354029178619385</v>
      </c>
      <c r="H107" s="10">
        <f>[1]!SIM_rand(-H106)</f>
        <v>0.17639631032943726</v>
      </c>
      <c r="I107" s="43">
        <f t="shared" si="10"/>
        <v>3</v>
      </c>
      <c r="J107" s="58">
        <f t="shared" si="11"/>
        <v>2</v>
      </c>
      <c r="K107" s="44">
        <f>[2]!RV_SIM(Prod2_Cap1,-F107)</f>
        <v>6</v>
      </c>
      <c r="L107" s="43">
        <f t="shared" si="12"/>
        <v>5</v>
      </c>
      <c r="M107" s="58">
        <f t="shared" si="13"/>
        <v>6</v>
      </c>
      <c r="N107" s="44">
        <f>[2]!RV_SIM(Prod2_Cap2,-G107)</f>
        <v>6</v>
      </c>
      <c r="O107" s="43">
        <f t="shared" si="14"/>
        <v>6</v>
      </c>
      <c r="P107" s="58">
        <f t="shared" si="15"/>
        <v>3</v>
      </c>
      <c r="Q107" s="44">
        <f>[2]!RV_SIM(Prod2_Cap3,-H107)</f>
        <v>2</v>
      </c>
      <c r="R107" s="43">
        <f t="shared" si="16"/>
        <v>2</v>
      </c>
      <c r="S107" s="58">
        <f t="shared" si="17"/>
        <v>2</v>
      </c>
    </row>
    <row r="108" spans="5:19" ht="12.75">
      <c r="E108">
        <f t="shared" si="9"/>
        <v>993</v>
      </c>
      <c r="F108" s="10">
        <f>[1]!SIM_rand(-F107)</f>
        <v>0.9747231006622314</v>
      </c>
      <c r="G108" s="10">
        <f>[1]!SIM_rand(-G107)</f>
        <v>0.986233651638031</v>
      </c>
      <c r="H108" s="10">
        <f>[1]!SIM_rand(-H107)</f>
        <v>0.24268847703933716</v>
      </c>
      <c r="I108" s="43">
        <f t="shared" si="10"/>
        <v>3</v>
      </c>
      <c r="J108" s="58">
        <f t="shared" si="11"/>
        <v>0</v>
      </c>
      <c r="K108" s="44">
        <f>[2]!RV_SIM(Prod2_Cap1,-F108)</f>
        <v>6</v>
      </c>
      <c r="L108" s="43">
        <f t="shared" si="12"/>
        <v>3</v>
      </c>
      <c r="M108" s="58">
        <f t="shared" si="13"/>
        <v>5</v>
      </c>
      <c r="N108" s="44">
        <f>[2]!RV_SIM(Prod2_Cap2,-G108)</f>
        <v>2</v>
      </c>
      <c r="O108" s="43">
        <f t="shared" si="14"/>
        <v>2</v>
      </c>
      <c r="P108" s="58">
        <f t="shared" si="15"/>
        <v>7</v>
      </c>
      <c r="Q108" s="44">
        <f>[2]!RV_SIM(Prod2_Cap3,-H108)</f>
        <v>2</v>
      </c>
      <c r="R108" s="43">
        <f t="shared" si="16"/>
        <v>2</v>
      </c>
      <c r="S108" s="58">
        <f t="shared" si="17"/>
        <v>2</v>
      </c>
    </row>
    <row r="109" spans="5:19" ht="12.75">
      <c r="E109">
        <f t="shared" si="9"/>
        <v>994</v>
      </c>
      <c r="F109" s="10">
        <f>[1]!SIM_rand(-F108)</f>
        <v>0.9201990365982056</v>
      </c>
      <c r="G109" s="10">
        <f>[1]!SIM_rand(-G108)</f>
        <v>0.19493252038955688</v>
      </c>
      <c r="H109" s="10">
        <f>[1]!SIM_rand(-H108)</f>
        <v>0.22208482027053833</v>
      </c>
      <c r="I109" s="43">
        <f t="shared" si="10"/>
        <v>3</v>
      </c>
      <c r="J109" s="58">
        <f t="shared" si="11"/>
        <v>0</v>
      </c>
      <c r="K109" s="44">
        <f>[2]!RV_SIM(Prod2_Cap1,-F109)</f>
        <v>5</v>
      </c>
      <c r="L109" s="43">
        <f t="shared" si="12"/>
        <v>3</v>
      </c>
      <c r="M109" s="58">
        <f t="shared" si="13"/>
        <v>6</v>
      </c>
      <c r="N109" s="44">
        <f>[2]!RV_SIM(Prod2_Cap2,-G109)</f>
        <v>2</v>
      </c>
      <c r="O109" s="43">
        <f t="shared" si="14"/>
        <v>2</v>
      </c>
      <c r="P109" s="58">
        <f t="shared" si="15"/>
        <v>7</v>
      </c>
      <c r="Q109" s="44">
        <f>[2]!RV_SIM(Prod2_Cap3,-H109)</f>
        <v>2</v>
      </c>
      <c r="R109" s="43">
        <f t="shared" si="16"/>
        <v>2</v>
      </c>
      <c r="S109" s="58">
        <f t="shared" si="17"/>
        <v>2</v>
      </c>
    </row>
    <row r="110" spans="5:19" ht="12.75">
      <c r="E110">
        <f t="shared" si="9"/>
        <v>995</v>
      </c>
      <c r="F110" s="10">
        <f>[1]!SIM_rand(-F109)</f>
        <v>0.7960515022277832</v>
      </c>
      <c r="G110" s="10">
        <f>[1]!SIM_rand(-G109)</f>
        <v>0.2648828625679016</v>
      </c>
      <c r="H110" s="10">
        <f>[1]!SIM_rand(-H109)</f>
        <v>0.17050057649612427</v>
      </c>
      <c r="I110" s="43">
        <f t="shared" si="10"/>
        <v>3</v>
      </c>
      <c r="J110" s="58">
        <f t="shared" si="11"/>
        <v>0</v>
      </c>
      <c r="K110" s="44">
        <f>[2]!RV_SIM(Prod2_Cap1,-F110)</f>
        <v>3</v>
      </c>
      <c r="L110" s="43">
        <f t="shared" si="12"/>
        <v>3</v>
      </c>
      <c r="M110" s="58">
        <f t="shared" si="13"/>
        <v>7</v>
      </c>
      <c r="N110" s="44">
        <f>[2]!RV_SIM(Prod2_Cap2,-G110)</f>
        <v>1</v>
      </c>
      <c r="O110" s="43">
        <f t="shared" si="14"/>
        <v>1</v>
      </c>
      <c r="P110" s="58">
        <f t="shared" si="15"/>
        <v>7</v>
      </c>
      <c r="Q110" s="44">
        <f>[2]!RV_SIM(Prod2_Cap3,-H110)</f>
        <v>3</v>
      </c>
      <c r="R110" s="43">
        <f t="shared" si="16"/>
        <v>3</v>
      </c>
      <c r="S110" s="58">
        <f t="shared" si="17"/>
        <v>3</v>
      </c>
    </row>
    <row r="111" spans="5:19" ht="12.75">
      <c r="E111">
        <f t="shared" si="9"/>
        <v>996</v>
      </c>
      <c r="F111" s="10">
        <f>[1]!SIM_rand(-F110)</f>
        <v>0.4066532850265503</v>
      </c>
      <c r="G111" s="10">
        <f>[1]!SIM_rand(-G110)</f>
        <v>0.12744683027267456</v>
      </c>
      <c r="H111" s="10">
        <f>[1]!SIM_rand(-H110)</f>
        <v>0.375449001789093</v>
      </c>
      <c r="I111" s="43">
        <f t="shared" si="10"/>
        <v>3</v>
      </c>
      <c r="J111" s="58">
        <f t="shared" si="11"/>
        <v>0</v>
      </c>
      <c r="K111" s="44">
        <f>[2]!RV_SIM(Prod2_Cap1,-F111)</f>
        <v>5</v>
      </c>
      <c r="L111" s="43">
        <f t="shared" si="12"/>
        <v>3</v>
      </c>
      <c r="M111" s="58">
        <f t="shared" si="13"/>
        <v>9</v>
      </c>
      <c r="N111" s="44">
        <f>[2]!RV_SIM(Prod2_Cap2,-G111)</f>
        <v>5</v>
      </c>
      <c r="O111" s="43">
        <f t="shared" si="14"/>
        <v>5</v>
      </c>
      <c r="P111" s="58">
        <f t="shared" si="15"/>
        <v>5</v>
      </c>
      <c r="Q111" s="44">
        <f>[2]!RV_SIM(Prod2_Cap3,-H111)</f>
        <v>4</v>
      </c>
      <c r="R111" s="43">
        <f t="shared" si="16"/>
        <v>4</v>
      </c>
      <c r="S111" s="58">
        <f t="shared" si="17"/>
        <v>4</v>
      </c>
    </row>
    <row r="112" spans="5:19" ht="12.75">
      <c r="E112">
        <f t="shared" si="9"/>
        <v>997</v>
      </c>
      <c r="F112" s="10">
        <f>[1]!SIM_rand(-F111)</f>
        <v>0.7574151158332825</v>
      </c>
      <c r="G112" s="10">
        <f>[1]!SIM_rand(-G111)</f>
        <v>0.8173869252204895</v>
      </c>
      <c r="H112" s="10">
        <f>[1]!SIM_rand(-H111)</f>
        <v>0.5597531199455261</v>
      </c>
      <c r="I112" s="43">
        <f t="shared" si="10"/>
        <v>3</v>
      </c>
      <c r="J112" s="58">
        <f t="shared" si="11"/>
        <v>0</v>
      </c>
      <c r="K112" s="44">
        <f>[2]!RV_SIM(Prod2_Cap1,-F112)</f>
        <v>1</v>
      </c>
      <c r="L112" s="43">
        <f t="shared" si="12"/>
        <v>1</v>
      </c>
      <c r="M112" s="58">
        <f t="shared" si="13"/>
        <v>7</v>
      </c>
      <c r="N112" s="44">
        <f>[2]!RV_SIM(Prod2_Cap2,-G112)</f>
        <v>1</v>
      </c>
      <c r="O112" s="43">
        <f t="shared" si="14"/>
        <v>1</v>
      </c>
      <c r="P112" s="58">
        <f t="shared" si="15"/>
        <v>6</v>
      </c>
      <c r="Q112" s="44">
        <f>[2]!RV_SIM(Prod2_Cap3,-H112)</f>
        <v>5</v>
      </c>
      <c r="R112" s="43">
        <f t="shared" si="16"/>
        <v>5</v>
      </c>
      <c r="S112" s="58">
        <f t="shared" si="17"/>
        <v>5</v>
      </c>
    </row>
    <row r="113" spans="5:19" ht="12.75">
      <c r="E113">
        <f t="shared" si="9"/>
        <v>998</v>
      </c>
      <c r="F113" s="10">
        <f>[1]!SIM_rand(-F112)</f>
        <v>0.1630043387413025</v>
      </c>
      <c r="G113" s="10">
        <f>[1]!SIM_rand(-G112)</f>
        <v>0.034846723079681396</v>
      </c>
      <c r="H113" s="10">
        <f>[1]!SIM_rand(-H112)</f>
        <v>0.7856534123420715</v>
      </c>
      <c r="I113" s="43">
        <f t="shared" si="10"/>
        <v>3</v>
      </c>
      <c r="J113" s="58">
        <f t="shared" si="11"/>
        <v>2</v>
      </c>
      <c r="K113" s="44">
        <f>[2]!RV_SIM(Prod2_Cap1,-F113)</f>
        <v>5</v>
      </c>
      <c r="L113" s="43">
        <f t="shared" si="12"/>
        <v>5</v>
      </c>
      <c r="M113" s="58">
        <f t="shared" si="13"/>
        <v>7</v>
      </c>
      <c r="N113" s="44">
        <f>[2]!RV_SIM(Prod2_Cap2,-G113)</f>
        <v>1</v>
      </c>
      <c r="O113" s="43">
        <f t="shared" si="14"/>
        <v>1</v>
      </c>
      <c r="P113" s="58">
        <f t="shared" si="15"/>
        <v>2</v>
      </c>
      <c r="Q113" s="44">
        <f>[2]!RV_SIM(Prod2_Cap3,-H113)</f>
        <v>5</v>
      </c>
      <c r="R113" s="43">
        <f t="shared" si="16"/>
        <v>3</v>
      </c>
      <c r="S113" s="58">
        <f t="shared" si="17"/>
        <v>3</v>
      </c>
    </row>
    <row r="114" spans="5:19" ht="12.75">
      <c r="E114">
        <f t="shared" si="9"/>
        <v>999</v>
      </c>
      <c r="F114" s="10">
        <f>[1]!SIM_rand(-F113)</f>
        <v>0.7686265110969543</v>
      </c>
      <c r="G114" s="10">
        <f>[1]!SIM_rand(-G113)</f>
        <v>0.04831290245056152</v>
      </c>
      <c r="H114" s="10">
        <f>[1]!SIM_rand(-H113)</f>
        <v>0.7755550742149353</v>
      </c>
      <c r="I114" s="43">
        <f t="shared" si="10"/>
        <v>3</v>
      </c>
      <c r="J114" s="58">
        <f t="shared" si="11"/>
        <v>0</v>
      </c>
      <c r="K114" s="44">
        <f>[2]!RV_SIM(Prod2_Cap1,-F114)</f>
        <v>1</v>
      </c>
      <c r="L114" s="43">
        <f t="shared" si="12"/>
        <v>1</v>
      </c>
      <c r="M114" s="58">
        <f t="shared" si="13"/>
        <v>11</v>
      </c>
      <c r="N114" s="44">
        <f>[2]!RV_SIM(Prod2_Cap2,-G114)</f>
        <v>2</v>
      </c>
      <c r="O114" s="43">
        <f t="shared" si="14"/>
        <v>2</v>
      </c>
      <c r="P114" s="58">
        <f t="shared" si="15"/>
        <v>0</v>
      </c>
      <c r="Q114" s="44">
        <f>[2]!RV_SIM(Prod2_Cap3,-H114)</f>
        <v>3</v>
      </c>
      <c r="R114" s="43">
        <f t="shared" si="16"/>
        <v>2</v>
      </c>
      <c r="S114" s="58">
        <f t="shared" si="17"/>
        <v>2</v>
      </c>
    </row>
    <row r="115" spans="5:19" ht="12.75">
      <c r="E115">
        <f t="shared" si="9"/>
        <v>1000</v>
      </c>
      <c r="F115" s="10">
        <f>[1]!SIM_rand(-F114)</f>
        <v>0.047338902950286865</v>
      </c>
      <c r="G115" s="10">
        <f>[1]!SIM_rand(-G114)</f>
        <v>0.17244410514831543</v>
      </c>
      <c r="H115" s="10">
        <f>[1]!SIM_rand(-H114)</f>
        <v>0.428042471408844</v>
      </c>
      <c r="I115" s="43">
        <f t="shared" si="10"/>
        <v>3</v>
      </c>
      <c r="J115" s="58">
        <f t="shared" si="11"/>
        <v>2</v>
      </c>
      <c r="K115" s="44">
        <f>[2]!RV_SIM(Prod2_Cap1,-F115)</f>
        <v>6</v>
      </c>
      <c r="L115" s="43">
        <f t="shared" si="12"/>
        <v>5</v>
      </c>
      <c r="M115" s="58">
        <f t="shared" si="13"/>
        <v>10</v>
      </c>
      <c r="N115" s="44">
        <f>[2]!RV_SIM(Prod2_Cap2,-G115)</f>
        <v>2</v>
      </c>
      <c r="O115" s="43">
        <f t="shared" si="14"/>
        <v>2</v>
      </c>
      <c r="P115" s="58">
        <f t="shared" si="15"/>
        <v>0</v>
      </c>
      <c r="Q115" s="44">
        <f>[2]!RV_SIM(Prod2_Cap3,-H115)</f>
        <v>5</v>
      </c>
      <c r="R115" s="43">
        <f t="shared" si="16"/>
        <v>2</v>
      </c>
      <c r="S115" s="58">
        <f t="shared" si="17"/>
        <v>2</v>
      </c>
    </row>
    <row r="118" spans="9:19" ht="12.75">
      <c r="I118" s="8" t="e">
        <f aca="true" t="shared" si="18" ref="I118:S118">AVERAGE(I124:I223)</f>
        <v>#DIV/0!</v>
      </c>
      <c r="J118" s="8" t="e">
        <f t="shared" si="18"/>
        <v>#DIV/0!</v>
      </c>
      <c r="K118" s="8" t="e">
        <f t="shared" si="18"/>
        <v>#DIV/0!</v>
      </c>
      <c r="L118" s="8" t="e">
        <f t="shared" si="18"/>
        <v>#DIV/0!</v>
      </c>
      <c r="M118" s="8" t="e">
        <f t="shared" si="18"/>
        <v>#DIV/0!</v>
      </c>
      <c r="N118" s="8" t="e">
        <f t="shared" si="18"/>
        <v>#DIV/0!</v>
      </c>
      <c r="O118" s="8" t="e">
        <f t="shared" si="18"/>
        <v>#DIV/0!</v>
      </c>
      <c r="P118" s="8" t="e">
        <f t="shared" si="18"/>
        <v>#DIV/0!</v>
      </c>
      <c r="Q118" s="8" t="e">
        <f t="shared" si="18"/>
        <v>#DIV/0!</v>
      </c>
      <c r="R118" s="8" t="e">
        <f t="shared" si="18"/>
        <v>#DIV/0!</v>
      </c>
      <c r="S118" s="8" t="e">
        <f t="shared" si="18"/>
        <v>#DIV/0!</v>
      </c>
    </row>
    <row r="119" spans="9:19" ht="12.75">
      <c r="I119" s="8" t="e">
        <f aca="true" t="shared" si="19" ref="I119:S119">STDEV(I124:I223)</f>
        <v>#DIV/0!</v>
      </c>
      <c r="J119" s="8" t="e">
        <f t="shared" si="19"/>
        <v>#DIV/0!</v>
      </c>
      <c r="K119" s="8" t="e">
        <f t="shared" si="19"/>
        <v>#DIV/0!</v>
      </c>
      <c r="L119" s="8" t="e">
        <f t="shared" si="19"/>
        <v>#DIV/0!</v>
      </c>
      <c r="M119" s="8" t="e">
        <f t="shared" si="19"/>
        <v>#DIV/0!</v>
      </c>
      <c r="N119" s="8" t="e">
        <f t="shared" si="19"/>
        <v>#DIV/0!</v>
      </c>
      <c r="O119" s="8" t="e">
        <f t="shared" si="19"/>
        <v>#DIV/0!</v>
      </c>
      <c r="P119" s="8" t="e">
        <f t="shared" si="19"/>
        <v>#DIV/0!</v>
      </c>
      <c r="Q119" s="8" t="e">
        <f t="shared" si="19"/>
        <v>#DIV/0!</v>
      </c>
      <c r="R119" s="8" t="e">
        <f t="shared" si="19"/>
        <v>#DIV/0!</v>
      </c>
      <c r="S119" s="8" t="e">
        <f t="shared" si="19"/>
        <v>#DIV/0!</v>
      </c>
    </row>
    <row r="120" spans="9:19" ht="12.75">
      <c r="I120" s="7" t="s">
        <v>56</v>
      </c>
      <c r="J120" s="7" t="s">
        <v>56</v>
      </c>
      <c r="K120" s="7" t="s">
        <v>56</v>
      </c>
      <c r="L120" s="7" t="s">
        <v>56</v>
      </c>
      <c r="M120" s="7" t="s">
        <v>56</v>
      </c>
      <c r="N120" s="7" t="s">
        <v>56</v>
      </c>
      <c r="O120" s="7" t="s">
        <v>56</v>
      </c>
      <c r="P120" s="7" t="s">
        <v>56</v>
      </c>
      <c r="Q120" s="7" t="s">
        <v>56</v>
      </c>
      <c r="R120" s="7" t="s">
        <v>56</v>
      </c>
      <c r="S120" s="7" t="s">
        <v>56</v>
      </c>
    </row>
    <row r="122" spans="5:19" ht="12.75">
      <c r="E122" s="6">
        <v>0</v>
      </c>
      <c r="F122" s="9">
        <v>0.39536184072494507</v>
      </c>
      <c r="G122" s="9">
        <v>0.36890709400177</v>
      </c>
      <c r="H122" s="9">
        <v>0.5113519430160522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1" sqref="I4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2002-03-15T22:17:47Z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